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6395" windowHeight="9720" activeTab="0"/>
  </bookViews>
  <sheets>
    <sheet name="CANTIDADES" sheetId="1" r:id="rId1"/>
    <sheet name="PRESUPUESTO OFICIAL" sheetId="2" r:id="rId2"/>
    <sheet name="Hoja3" sheetId="3" r:id="rId3"/>
  </sheets>
  <definedNames/>
  <calcPr fullCalcOnLoad="1"/>
</workbook>
</file>

<file path=xl/sharedStrings.xml><?xml version="1.0" encoding="utf-8"?>
<sst xmlns="http://schemas.openxmlformats.org/spreadsheetml/2006/main" count="241" uniqueCount="87">
  <si>
    <t xml:space="preserve">             UNIVERSIDAD DEL CAUCA</t>
  </si>
  <si>
    <t xml:space="preserve">             VICERRECTORIA ADMINISTRATIVA</t>
  </si>
  <si>
    <t xml:space="preserve">             AREA DE EDIFICIOS, CONSTRUCCION Y</t>
  </si>
  <si>
    <t xml:space="preserve">            MANTENIMIENTO</t>
  </si>
  <si>
    <t>PRESUPUESTO OFICIAL CONSTRUCCION QUINTA ETAPA DE LA FACULTAD DE CIENCIAS CONTABLES,</t>
  </si>
  <si>
    <t>ECONOMICAS Y ADMINISTRATIVAS DE LA UNIVERSIDAD DEL CAUCA</t>
  </si>
  <si>
    <t>BLOQUE  ADMINISTRATIVO - PRIMER PISO</t>
  </si>
  <si>
    <t>Enero 30 de 2008</t>
  </si>
  <si>
    <t xml:space="preserve">No. </t>
  </si>
  <si>
    <t>ITEM</t>
  </si>
  <si>
    <t>UND</t>
  </si>
  <si>
    <t>CANT</t>
  </si>
  <si>
    <t>VR.UNITARIO</t>
  </si>
  <si>
    <t>VR.TOTAL</t>
  </si>
  <si>
    <t>I</t>
  </si>
  <si>
    <t>MAMPOSTERIA</t>
  </si>
  <si>
    <t>Construcción de muro en bloque  de concreto, dimensiones 0.14 x 0.20 x 0.40 liso, tipo concrecauca incluye mortero de pega 1:3 con cal hidratada, 10% con respecto al volumen de cemento, espesor promedio = 0.015.</t>
  </si>
  <si>
    <t>M2</t>
  </si>
  <si>
    <t>Construcción de muro en bloque  de concreto, dimensiones 0.14 x 0.20 x 0.40 acanalado, tipo concrecauca incluye mortero de pega 1:3 con cal hidratada, 10% con respecto al volumen de cemento, espesor promedio = 0.015.</t>
  </si>
  <si>
    <t>Construcción de muro doble cara en laminas de superboard 10 mm, sobre perfileria rolada calibre 24, con tratamiento de juntas con masilla tipo joint compound. Acabado en pintura blanca tipo vinilo I, a tres (3) manos, incluye anclaje a losas y pisos.siste</t>
  </si>
  <si>
    <t>Construcción de muros dobles para plazoleta en bloque  de concreto, dimensiones 0.14 x 0.20 x 0.40 acanalado, tipo concrecauca incluye mortero de pega 1:3 con cal hidratada, 10% con respecto al volumen de cemento, espesor promedio = 0.015, incluye construcción de alfagías  en concreto, ancho 0.60 según diseño, con acero de refuerzo</t>
  </si>
  <si>
    <t>ML</t>
  </si>
  <si>
    <t>Construcción y montaje de alfagías  en concreto, ancho 0.60 según diseño, incluye acero de refuerzo, y pines de anclaje a dovelas de antepecho</t>
  </si>
  <si>
    <t>Construcción y montaje de alfagías  en concreto, ancho 0.20 según diseño, incluye acero de refuerzo, y pines de anclaje a dovelas de antepecho</t>
  </si>
  <si>
    <t>Construcción e instalación de dinteles prefabricados en sistema de muro liviano seco superboard RH - 10 mm, juntas ocultas, incluye aplicación de pintura acrílica Koraza a 3 manos.  Según diseño, y anclaje y soporte a estructura existente. Longitud de desarrollo del elemento 1.20 mts, según diseño</t>
  </si>
  <si>
    <t>Construcción e instalación de dinteles prefabricados en sistema de muro liviano seco superboard RH - 10 mm, juntas ocultas, incluye aplicación de pintura acrílica Koraza a 3 manos.  Según diseño, y anclaje y soporte a estructura existente. Longitud de desarrollo del elemento 1.90 mts, según diseño</t>
  </si>
  <si>
    <t>Suministro e instalación de Concreto grauting para dovelas</t>
  </si>
  <si>
    <t>Suministro e instalación de acero de refuerzo  diámetro 4 mm, 6000 psi, 2 longitudinales + transversal cada 0.15 (metro lineal de fila reforzada) para bloque</t>
  </si>
  <si>
    <t>Suministro e instalación Acero de refuerzo para bloque diámetro 3/8", 60000 psi</t>
  </si>
  <si>
    <t>KG</t>
  </si>
  <si>
    <t>Perforaciones para anclajes de varillas de diámetro 3/8", incluye limpieza del hueco con compresor y utilización de epóxico para el anclaje</t>
  </si>
  <si>
    <t>UNID</t>
  </si>
  <si>
    <t>Construcción de bancas en concreto para zona de star según diseño</t>
  </si>
  <si>
    <t>SUBTOTAL</t>
  </si>
  <si>
    <t>II</t>
  </si>
  <si>
    <t>ENCHAPES, REVESTIMIENTOS EN MUROS, PISOS</t>
  </si>
  <si>
    <t>Construcción de mesones para cafetín en concreto de 21 mpa, con triturado 1/2";  ancho 0.60, espesor = 0.07; incluye acero de refuerzo 3/8" en ambos sentidos cada 0.10.  Acabado en granito pulido blanco No. 2, salpicadero en media caña h= 0.10, carteras laterales,  y dilataciones en bronce</t>
  </si>
  <si>
    <t>Construcción de brocales para pocetas de aseo, en bloque de concreto, espesor = 0.12 repellado ambas caras y carteras;  altura de brocal 0.60 mts</t>
  </si>
  <si>
    <t>Construcción e instalación de piso en baldosa Alfa   fondo blanco, grano No.2, Dimensiones 0.30 x 0.30 junta perdida incluye tratamiento completo de acabado.  Incluye mortero 1:4 de nivelación para pisos, espesor promedio = 0.04</t>
  </si>
  <si>
    <t>Suministro e instalación de dilataciones en bronce para pisos</t>
  </si>
  <si>
    <t xml:space="preserve">Construcción de piso en Granito pulido fondo blanco No. 2 para escaleras, incluye huellas, contrahuellas y carteras laterales, tratamiento completo de sellante, incluye mortero 1:4 de nivelación para pisos, espesor promedio  0.04 </t>
  </si>
  <si>
    <t>Suministro e instalación de rejillas de piso metálicas, diámetros 2" y 3"</t>
  </si>
  <si>
    <t xml:space="preserve">Suministro e instalación de cerámica Valencia  de 0.20 x 0.30, color beige para muros  Ref. 286019001,   </t>
  </si>
  <si>
    <t>Construcción de repello en mortero 1:3 bajo gradas</t>
  </si>
  <si>
    <t>Construcción de repello en mortero 1:3  en muros</t>
  </si>
  <si>
    <t>Construcción de dilataciones en icopor, entre muros y estructura de concreto, espesor 0.01</t>
  </si>
  <si>
    <t>Suministro e instalación de guardaescoba en granito tipo alfa h= 0.07 recto</t>
  </si>
  <si>
    <t>Suministro, extendido de material tipo Subbase granular e=0.10 m, y compactado con placa vibratoria tipo rana, para base de pisos primarios.</t>
  </si>
  <si>
    <t>Construcción de Piso primario e=0.10 m, concreto con f¨c=17.5 Mpa. Refuerzo contrapiso malla electrosoldada 4 mm 30x30, dilataciones en icopor E= 1cm contra la estructura de concreto.</t>
  </si>
  <si>
    <t>Suministro e instalación de baranda para escaleras en tubo galvanizado de 1  1/2",  dos tubos por metro lineal, incluye platinas de  1 1/2" x 1/8", anclaje de expansión de 1/4", pintura anticorrosiva y acabado en pintura de aceite</t>
  </si>
  <si>
    <t>III</t>
  </si>
  <si>
    <t>PUNTOS HIDRAULICOS</t>
  </si>
  <si>
    <t>Puntos hidráulicos de 1/2" tubería PVC RDE 21, incluye accesorios galvanizados en la salida de conexión y de instalación</t>
  </si>
  <si>
    <t>Suministro e instalación de llaves de paso 1/2" Red White, con su respectiva tapa de registro plástica de PVC  15x15 cmts. y accesorios</t>
  </si>
  <si>
    <t>Suministro e instalación de gabinetes para incendio, con kit contra incendio completo.(gabinete, boquilla chorro y neblina en bronce,canastilla soporte para manguera, hacha pico, llave spanner cromada doble servicio, tramo de manguera 1 1/2"*50 15m., valvula tipo globo 1 1/2 H/M, extintor abc*10libras.</t>
  </si>
  <si>
    <t>IV</t>
  </si>
  <si>
    <t>APARATOS SANITARIOS</t>
  </si>
  <si>
    <t>Sumistro e instalación de sanitario completo Ref. STILO 30535 Color: BONE, incluye  acople de manguera y accesorios</t>
  </si>
  <si>
    <t>Suministro e instalación de sanitario para discapacitados completo Ref. Aquajet comfort height 026-40 Color: BONE  incluye acoples de manguera y accesorios</t>
  </si>
  <si>
    <t xml:space="preserve">Suministro e instalación de orinal santafé   Ref. 00401 Color: BONE, incluye grifería para orinal auatomática Ref. 71300001,  acoples y accesorios y sifón orinal en P/santafé </t>
  </si>
  <si>
    <t>Suministro e instalación de lavamanos de sobreponer Ref. Marsella 01301 Color:  BONE, incluye llave automática para lavamanos Ref. 711000001, acople manguera lavamanos y sifón desague lavamanos Ref. 931300001</t>
  </si>
  <si>
    <t>Suministro e instalación de lavaplatos sencillo de empotrar Sokoda, en acero inoxidable, dimensiones 62 x 48, incluye grifería sencilla, tapones, sifón, rejilla y accesorios para instalación</t>
  </si>
  <si>
    <t>Suministro e instalación de secadores de mano Ref. 706030001</t>
  </si>
  <si>
    <t>V</t>
  </si>
  <si>
    <t>CIELOS FALSOS</t>
  </si>
  <si>
    <t>5.1</t>
  </si>
  <si>
    <t>Construcción de cielo falso en Superboard 6 mm, Instalado sobre perfileria rodada calibre 26, cada 40 cm.Incluye pintura  vinilo Tipo I a tres (3) manos; espesor de lamina de Superboard 6 mm. El cielo falso suspendido con cuelga rigida en angulo galvanizado</t>
  </si>
  <si>
    <t>VI</t>
  </si>
  <si>
    <t>VARIOS</t>
  </si>
  <si>
    <t>6.1</t>
  </si>
  <si>
    <t>Lavado con agua e impermeabilización de muros con emulsion acrilica tipo acronal o similar e hidrofugo tipo sika transparente o similar.</t>
  </si>
  <si>
    <t>6.2</t>
  </si>
  <si>
    <t>Aseo general y bote de escombros</t>
  </si>
  <si>
    <t>GLOB</t>
  </si>
  <si>
    <t>COSTO DIRECTO</t>
  </si>
  <si>
    <t>COSTO INDIRECTO AUI 22 %</t>
  </si>
  <si>
    <t>COSTO DIRECTO + INDIRECTO</t>
  </si>
  <si>
    <t>IVA 16% SOBRE 5% DE UTILIDAD</t>
  </si>
  <si>
    <t xml:space="preserve">COSTO TOTAL </t>
  </si>
  <si>
    <t>ARQ. DIEGO ANDRES CASTRO GARCIA</t>
  </si>
  <si>
    <t>ING. VICTOR HUGO RODRIGUEZ LOPEZ</t>
  </si>
  <si>
    <t>Coordinador</t>
  </si>
  <si>
    <t xml:space="preserve">   Profesional</t>
  </si>
  <si>
    <t>Area de Edificios, Construcción y Mantenimiento</t>
  </si>
  <si>
    <t>IVA 16% SOBRE % DE UTILIDAD</t>
  </si>
  <si>
    <t>COSTO INDIRECTO AUI  %</t>
  </si>
  <si>
    <t>CANTIDADES DE OBRA PARA LA CONSTRUCCION QUINTA ETAPA DE LA FACULTAD DE CIENCIAS CONTABLES,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</si>
</sst>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0"/>
  </numFmts>
  <fonts count="10">
    <font>
      <sz val="10"/>
      <name val="Arial"/>
      <family val="0"/>
    </font>
    <font>
      <b/>
      <i/>
      <sz val="8"/>
      <name val="Arial"/>
      <family val="2"/>
    </font>
    <font>
      <b/>
      <i/>
      <sz val="9"/>
      <name val="Arial"/>
      <family val="2"/>
    </font>
    <font>
      <b/>
      <sz val="10"/>
      <name val="Arial"/>
      <family val="2"/>
    </font>
    <font>
      <b/>
      <sz val="12"/>
      <name val="Arial"/>
      <family val="2"/>
    </font>
    <font>
      <sz val="9"/>
      <name val="Arial"/>
      <family val="2"/>
    </font>
    <font>
      <b/>
      <sz val="11"/>
      <name val="Arial"/>
      <family val="2"/>
    </font>
    <font>
      <sz val="12"/>
      <name val="Arial"/>
      <family val="0"/>
    </font>
    <font>
      <sz val="11"/>
      <name val="Arial"/>
      <family val="2"/>
    </font>
    <font>
      <sz val="8"/>
      <name val="Arial"/>
      <family val="0"/>
    </font>
  </fonts>
  <fills count="2">
    <fill>
      <patternFill/>
    </fill>
    <fill>
      <patternFill patternType="gray125"/>
    </fill>
  </fills>
  <borders count="7">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NumberFormat="1" applyFont="1" applyAlignment="1">
      <alignment horizontal="centerContinuous"/>
    </xf>
    <xf numFmtId="0" fontId="0" fillId="0" borderId="0" xfId="0" applyNumberFormat="1" applyFont="1" applyAlignment="1">
      <alignment horizontal="centerContinuous"/>
    </xf>
    <xf numFmtId="0" fontId="3" fillId="0" borderId="1" xfId="0" applyFont="1" applyBorder="1" applyAlignment="1">
      <alignment horizontal="center"/>
    </xf>
    <xf numFmtId="0" fontId="3" fillId="0" borderId="1" xfId="0" applyNumberFormat="1" applyFont="1" applyBorder="1" applyAlignment="1">
      <alignment horizontal="center"/>
    </xf>
    <xf numFmtId="4" fontId="3" fillId="0" borderId="1" xfId="0" applyNumberFormat="1" applyFont="1" applyBorder="1" applyAlignment="1">
      <alignment horizontal="center"/>
    </xf>
    <xf numFmtId="164" fontId="3" fillId="0" borderId="1" xfId="0" applyNumberFormat="1" applyFont="1" applyBorder="1" applyAlignment="1">
      <alignment horizontal="right"/>
    </xf>
    <xf numFmtId="164" fontId="3" fillId="0" borderId="1" xfId="0" applyNumberFormat="1" applyFont="1" applyBorder="1" applyAlignment="1">
      <alignment horizontal="center"/>
    </xf>
    <xf numFmtId="0" fontId="3" fillId="0" borderId="1" xfId="0" applyFont="1" applyBorder="1" applyAlignment="1">
      <alignment horizontal="right"/>
    </xf>
    <xf numFmtId="0" fontId="3" fillId="0" borderId="1" xfId="0" applyNumberFormat="1" applyFont="1" applyBorder="1" applyAlignment="1">
      <alignment horizontal="justify"/>
    </xf>
    <xf numFmtId="0"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0" borderId="1" xfId="0" applyNumberFormat="1" applyFont="1" applyBorder="1" applyAlignment="1">
      <alignment horizontal="right"/>
    </xf>
    <xf numFmtId="4" fontId="3" fillId="0" borderId="1" xfId="0" applyNumberFormat="1" applyFont="1" applyBorder="1" applyAlignment="1">
      <alignment horizontal="right"/>
    </xf>
    <xf numFmtId="0" fontId="0" fillId="0" borderId="1" xfId="0" applyFont="1" applyBorder="1" applyAlignment="1">
      <alignment horizontal="right"/>
    </xf>
    <xf numFmtId="0" fontId="0" fillId="0" borderId="1" xfId="0" applyNumberFormat="1" applyFont="1" applyBorder="1" applyAlignment="1">
      <alignment horizontal="justify"/>
    </xf>
    <xf numFmtId="2" fontId="0" fillId="0" borderId="1" xfId="0" applyNumberFormat="1" applyFont="1" applyBorder="1" applyAlignment="1">
      <alignment horizontal="right"/>
    </xf>
    <xf numFmtId="0" fontId="5" fillId="0" borderId="1" xfId="0" applyNumberFormat="1" applyFont="1" applyFill="1" applyBorder="1" applyAlignment="1">
      <alignment horizontal="justify"/>
    </xf>
    <xf numFmtId="0" fontId="5" fillId="0" borderId="1" xfId="0" applyFont="1" applyBorder="1" applyAlignment="1">
      <alignment horizontal="justify"/>
    </xf>
    <xf numFmtId="0" fontId="0" fillId="0" borderId="2" xfId="0" applyNumberFormat="1" applyFont="1"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3" xfId="0" applyFont="1" applyBorder="1" applyAlignment="1">
      <alignment horizontal="right"/>
    </xf>
    <xf numFmtId="0" fontId="3" fillId="0" borderId="3" xfId="0" applyNumberFormat="1" applyFont="1" applyFill="1" applyBorder="1" applyAlignment="1">
      <alignment horizontal="justify"/>
    </xf>
    <xf numFmtId="0" fontId="0" fillId="0" borderId="3" xfId="0" applyNumberFormat="1" applyFont="1" applyBorder="1" applyAlignment="1">
      <alignment horizontal="center"/>
    </xf>
    <xf numFmtId="4" fontId="0" fillId="0" borderId="3" xfId="0" applyNumberFormat="1" applyFont="1" applyBorder="1" applyAlignment="1">
      <alignment horizontal="center"/>
    </xf>
    <xf numFmtId="4" fontId="0" fillId="0" borderId="3" xfId="0" applyNumberFormat="1" applyFont="1" applyBorder="1" applyAlignment="1">
      <alignment horizontal="right"/>
    </xf>
    <xf numFmtId="4" fontId="3" fillId="0" borderId="3" xfId="0" applyNumberFormat="1" applyFont="1" applyBorder="1" applyAlignment="1">
      <alignment horizontal="right"/>
    </xf>
    <xf numFmtId="0" fontId="3" fillId="0" borderId="1" xfId="0" applyNumberFormat="1" applyFont="1" applyFill="1" applyBorder="1" applyAlignment="1">
      <alignment horizontal="justify"/>
    </xf>
    <xf numFmtId="0" fontId="0" fillId="0" borderId="1" xfId="0" applyFont="1" applyBorder="1" applyAlignment="1">
      <alignment horizontal="justify"/>
    </xf>
    <xf numFmtId="0" fontId="0" fillId="0" borderId="2" xfId="0" applyFont="1" applyBorder="1" applyAlignment="1">
      <alignment horizontal="justify" vertical="top"/>
    </xf>
    <xf numFmtId="0" fontId="0" fillId="0" borderId="2" xfId="0" applyNumberFormat="1" applyFont="1" applyFill="1" applyBorder="1" applyAlignment="1">
      <alignment horizontal="justify" vertical="top" wrapText="1"/>
    </xf>
    <xf numFmtId="0" fontId="3" fillId="0" borderId="4" xfId="0" applyNumberFormat="1" applyFont="1" applyBorder="1" applyAlignment="1">
      <alignment/>
    </xf>
    <xf numFmtId="0" fontId="3" fillId="0" borderId="5" xfId="0" applyNumberFormat="1" applyFont="1" applyBorder="1" applyAlignment="1">
      <alignment horizontal="center"/>
    </xf>
    <xf numFmtId="4" fontId="3" fillId="0" borderId="5" xfId="0" applyNumberFormat="1" applyFont="1" applyBorder="1" applyAlignment="1">
      <alignment horizontal="center"/>
    </xf>
    <xf numFmtId="4" fontId="3" fillId="0" borderId="6" xfId="0" applyNumberFormat="1" applyFont="1" applyBorder="1" applyAlignment="1">
      <alignment horizontal="right"/>
    </xf>
    <xf numFmtId="3" fontId="6" fillId="0" borderId="1" xfId="0" applyNumberFormat="1" applyFont="1" applyBorder="1" applyAlignment="1">
      <alignment horizontal="right"/>
    </xf>
    <xf numFmtId="3" fontId="6" fillId="0" borderId="1" xfId="15" applyNumberFormat="1" applyFont="1" applyBorder="1" applyAlignment="1">
      <alignment horizontal="right"/>
    </xf>
    <xf numFmtId="0" fontId="7" fillId="0" borderId="0" xfId="0" applyNumberFormat="1" applyFont="1" applyAlignment="1">
      <alignment/>
    </xf>
    <xf numFmtId="0" fontId="7" fillId="0" borderId="0" xfId="0" applyNumberFormat="1" applyFont="1" applyAlignment="1">
      <alignment horizontal="center"/>
    </xf>
    <xf numFmtId="4" fontId="7" fillId="0" borderId="0" xfId="0" applyNumberFormat="1" applyFont="1" applyAlignment="1">
      <alignment horizontal="center"/>
    </xf>
    <xf numFmtId="4" fontId="7" fillId="0" borderId="0" xfId="0" applyNumberFormat="1" applyFont="1" applyAlignment="1">
      <alignment horizontal="right"/>
    </xf>
    <xf numFmtId="3" fontId="7"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xf>
    <xf numFmtId="0" fontId="8" fillId="0" borderId="0" xfId="0" applyNumberFormat="1" applyFont="1" applyAlignment="1">
      <alignment horizontal="center"/>
    </xf>
    <xf numFmtId="4" fontId="8" fillId="0" borderId="0" xfId="0" applyNumberFormat="1" applyFont="1" applyAlignment="1">
      <alignment horizontal="center"/>
    </xf>
    <xf numFmtId="4" fontId="8" fillId="0" borderId="0" xfId="0" applyNumberFormat="1" applyFont="1" applyAlignment="1">
      <alignment horizontal="right"/>
    </xf>
    <xf numFmtId="3" fontId="8" fillId="0" borderId="0" xfId="0" applyNumberFormat="1" applyFont="1" applyAlignment="1">
      <alignment horizontal="right"/>
    </xf>
    <xf numFmtId="164" fontId="7" fillId="0" borderId="0" xfId="0" applyNumberFormat="1" applyFont="1" applyAlignment="1">
      <alignment horizontal="right"/>
    </xf>
    <xf numFmtId="0" fontId="8" fillId="0" borderId="0" xfId="0" applyFont="1" applyAlignment="1">
      <alignment horizontal="center"/>
    </xf>
    <xf numFmtId="0" fontId="3" fillId="0" borderId="0" xfId="0" applyNumberFormat="1" applyFont="1" applyBorder="1" applyAlignment="1">
      <alignment horizontal="center"/>
    </xf>
    <xf numFmtId="0" fontId="4" fillId="0" borderId="0" xfId="0" applyNumberFormat="1" applyFont="1" applyBorder="1" applyAlignment="1">
      <alignment horizontal="center"/>
    </xf>
    <xf numFmtId="4" fontId="8"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66675</xdr:colOff>
      <xdr:row>3</xdr:row>
      <xdr:rowOff>133350</xdr:rowOff>
    </xdr:to>
    <xdr:pic>
      <xdr:nvPicPr>
        <xdr:cNvPr id="1" name="Picture 1"/>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66675</xdr:colOff>
      <xdr:row>3</xdr:row>
      <xdr:rowOff>133350</xdr:rowOff>
    </xdr:to>
    <xdr:pic>
      <xdr:nvPicPr>
        <xdr:cNvPr id="2" name="Picture 2"/>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66675</xdr:colOff>
      <xdr:row>3</xdr:row>
      <xdr:rowOff>133350</xdr:rowOff>
    </xdr:to>
    <xdr:pic>
      <xdr:nvPicPr>
        <xdr:cNvPr id="3" name="Picture 3"/>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228600</xdr:colOff>
      <xdr:row>3</xdr:row>
      <xdr:rowOff>133350</xdr:rowOff>
    </xdr:to>
    <xdr:pic>
      <xdr:nvPicPr>
        <xdr:cNvPr id="4" name="Picture 4"/>
        <xdr:cNvPicPr preferRelativeResize="1">
          <a:picLocks noChangeAspect="1"/>
        </xdr:cNvPicPr>
      </xdr:nvPicPr>
      <xdr:blipFill>
        <a:blip r:embed="rId1"/>
        <a:stretch>
          <a:fillRect/>
        </a:stretch>
      </xdr:blipFill>
      <xdr:spPr>
        <a:xfrm>
          <a:off x="28575" y="57150"/>
          <a:ext cx="666750"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66675</xdr:colOff>
      <xdr:row>3</xdr:row>
      <xdr:rowOff>133350</xdr:rowOff>
    </xdr:to>
    <xdr:pic>
      <xdr:nvPicPr>
        <xdr:cNvPr id="1" name="Picture 1"/>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66675</xdr:colOff>
      <xdr:row>3</xdr:row>
      <xdr:rowOff>133350</xdr:rowOff>
    </xdr:to>
    <xdr:pic>
      <xdr:nvPicPr>
        <xdr:cNvPr id="2" name="Picture 2"/>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66675</xdr:colOff>
      <xdr:row>3</xdr:row>
      <xdr:rowOff>133350</xdr:rowOff>
    </xdr:to>
    <xdr:pic>
      <xdr:nvPicPr>
        <xdr:cNvPr id="3" name="Picture 3"/>
        <xdr:cNvPicPr preferRelativeResize="1">
          <a:picLocks noChangeAspect="1"/>
        </xdr:cNvPicPr>
      </xdr:nvPicPr>
      <xdr:blipFill>
        <a:blip r:embed="rId1"/>
        <a:stretch>
          <a:fillRect/>
        </a:stretch>
      </xdr:blipFill>
      <xdr:spPr>
        <a:xfrm>
          <a:off x="28575" y="57150"/>
          <a:ext cx="504825" cy="561975"/>
        </a:xfrm>
        <a:prstGeom prst="rect">
          <a:avLst/>
        </a:prstGeom>
        <a:blipFill>
          <a:blip r:embed=""/>
          <a:srcRect/>
          <a:stretch>
            <a:fillRect/>
          </a:stretch>
        </a:blipFill>
        <a:ln w="9525" cmpd="sng">
          <a:noFill/>
        </a:ln>
      </xdr:spPr>
    </xdr:pic>
    <xdr:clientData/>
  </xdr:twoCellAnchor>
  <xdr:twoCellAnchor>
    <xdr:from>
      <xdr:col>0</xdr:col>
      <xdr:colOff>28575</xdr:colOff>
      <xdr:row>0</xdr:row>
      <xdr:rowOff>57150</xdr:rowOff>
    </xdr:from>
    <xdr:to>
      <xdr:col>1</xdr:col>
      <xdr:colOff>228600</xdr:colOff>
      <xdr:row>3</xdr:row>
      <xdr:rowOff>133350</xdr:rowOff>
    </xdr:to>
    <xdr:pic>
      <xdr:nvPicPr>
        <xdr:cNvPr id="4" name="Picture 4"/>
        <xdr:cNvPicPr preferRelativeResize="1">
          <a:picLocks noChangeAspect="1"/>
        </xdr:cNvPicPr>
      </xdr:nvPicPr>
      <xdr:blipFill>
        <a:blip r:embed="rId1"/>
        <a:stretch>
          <a:fillRect/>
        </a:stretch>
      </xdr:blipFill>
      <xdr:spPr>
        <a:xfrm>
          <a:off x="28575" y="57150"/>
          <a:ext cx="666750"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440"/>
  <sheetViews>
    <sheetView tabSelected="1" workbookViewId="0" topLeftCell="A55">
      <selection activeCell="C12" sqref="C12"/>
    </sheetView>
  </sheetViews>
  <sheetFormatPr defaultColWidth="11.421875" defaultRowHeight="12.75"/>
  <cols>
    <col min="1" max="1" width="7.00390625" style="1" customWidth="1"/>
    <col min="2" max="2" width="43.28125" style="41" customWidth="1"/>
    <col min="3" max="3" width="7.28125" style="42" bestFit="1" customWidth="1"/>
    <col min="4" max="4" width="10.140625" style="43" bestFit="1" customWidth="1"/>
    <col min="5" max="5" width="16.140625" style="52" bestFit="1" customWidth="1"/>
    <col min="6" max="6" width="17.28125" style="52" bestFit="1" customWidth="1"/>
  </cols>
  <sheetData>
    <row r="1" spans="2:6" ht="12.75">
      <c r="B1" s="2" t="s">
        <v>0</v>
      </c>
      <c r="C1" s="2"/>
      <c r="D1" s="2"/>
      <c r="E1" s="3"/>
      <c r="F1"/>
    </row>
    <row r="2" spans="2:6" ht="12.75">
      <c r="B2" s="2" t="s">
        <v>1</v>
      </c>
      <c r="C2" s="2"/>
      <c r="D2" s="2"/>
      <c r="E2" s="3"/>
      <c r="F2"/>
    </row>
    <row r="3" spans="2:6" ht="12.75">
      <c r="B3" s="2" t="s">
        <v>2</v>
      </c>
      <c r="C3" s="2"/>
      <c r="D3" s="2"/>
      <c r="E3" s="3"/>
      <c r="F3"/>
    </row>
    <row r="4" spans="2:6" ht="12.75">
      <c r="B4" s="2" t="s">
        <v>3</v>
      </c>
      <c r="C4" s="2"/>
      <c r="D4" s="2"/>
      <c r="E4" s="4"/>
      <c r="F4"/>
    </row>
    <row r="5" spans="2:6" ht="12.75">
      <c r="B5"/>
      <c r="C5" s="2"/>
      <c r="D5" s="2"/>
      <c r="E5" s="4"/>
      <c r="F5"/>
    </row>
    <row r="6" spans="1:6" ht="12.75">
      <c r="A6" s="54" t="s">
        <v>86</v>
      </c>
      <c r="B6" s="54"/>
      <c r="C6" s="54"/>
      <c r="D6" s="54"/>
      <c r="E6" s="54"/>
      <c r="F6" s="54"/>
    </row>
    <row r="7" spans="1:6" ht="12.75">
      <c r="A7" s="54" t="s">
        <v>5</v>
      </c>
      <c r="B7" s="54"/>
      <c r="C7" s="54"/>
      <c r="D7" s="54"/>
      <c r="E7" s="54"/>
      <c r="F7" s="54"/>
    </row>
    <row r="8" spans="1:6" ht="15.75">
      <c r="A8" s="55" t="s">
        <v>6</v>
      </c>
      <c r="B8" s="55"/>
      <c r="C8" s="55"/>
      <c r="D8" s="55"/>
      <c r="E8" s="55"/>
      <c r="F8" s="55"/>
    </row>
    <row r="9" spans="2:6" ht="12.75">
      <c r="B9" s="5"/>
      <c r="C9" s="5"/>
      <c r="D9" s="5"/>
      <c r="E9" s="6" t="s">
        <v>7</v>
      </c>
      <c r="F9" s="5"/>
    </row>
    <row r="10" spans="1:6" ht="12.75">
      <c r="A10" s="7" t="s">
        <v>8</v>
      </c>
      <c r="B10" s="8" t="s">
        <v>9</v>
      </c>
      <c r="C10" s="8" t="s">
        <v>10</v>
      </c>
      <c r="D10" s="9" t="s">
        <v>11</v>
      </c>
      <c r="E10" s="10" t="s">
        <v>12</v>
      </c>
      <c r="F10" s="11" t="s">
        <v>13</v>
      </c>
    </row>
    <row r="11" spans="1:6" ht="12.75">
      <c r="A11" s="12" t="s">
        <v>14</v>
      </c>
      <c r="B11" s="13" t="s">
        <v>15</v>
      </c>
      <c r="C11" s="14"/>
      <c r="D11" s="15"/>
      <c r="E11" s="16"/>
      <c r="F11" s="17"/>
    </row>
    <row r="12" spans="1:6" ht="63.75">
      <c r="A12" s="18">
        <v>1.2</v>
      </c>
      <c r="B12" s="19" t="s">
        <v>16</v>
      </c>
      <c r="C12" s="14" t="s">
        <v>17</v>
      </c>
      <c r="D12" s="15">
        <v>690</v>
      </c>
      <c r="E12" s="16"/>
      <c r="F12" s="16">
        <f aca="true" t="shared" si="0" ref="F12:F24">ROUND(D12,2)*E12</f>
        <v>0</v>
      </c>
    </row>
    <row r="13" spans="1:6" ht="63.75">
      <c r="A13" s="18">
        <v>1.3</v>
      </c>
      <c r="B13" s="19" t="s">
        <v>18</v>
      </c>
      <c r="C13" s="14" t="s">
        <v>17</v>
      </c>
      <c r="D13" s="15">
        <v>304</v>
      </c>
      <c r="E13" s="16"/>
      <c r="F13" s="16">
        <f t="shared" si="0"/>
        <v>0</v>
      </c>
    </row>
    <row r="14" spans="1:6" ht="76.5">
      <c r="A14" s="18">
        <v>1.4</v>
      </c>
      <c r="B14" s="19" t="s">
        <v>19</v>
      </c>
      <c r="C14" s="14" t="s">
        <v>17</v>
      </c>
      <c r="D14" s="15">
        <v>163</v>
      </c>
      <c r="E14" s="16"/>
      <c r="F14" s="16">
        <f t="shared" si="0"/>
        <v>0</v>
      </c>
    </row>
    <row r="15" spans="1:6" ht="102">
      <c r="A15" s="18">
        <v>1.5</v>
      </c>
      <c r="B15" s="19" t="s">
        <v>20</v>
      </c>
      <c r="C15" s="14" t="s">
        <v>21</v>
      </c>
      <c r="D15" s="15">
        <v>60</v>
      </c>
      <c r="E15" s="16"/>
      <c r="F15" s="16">
        <f t="shared" si="0"/>
        <v>0</v>
      </c>
    </row>
    <row r="16" spans="1:6" ht="51">
      <c r="A16" s="18">
        <v>1.6</v>
      </c>
      <c r="B16" s="19" t="s">
        <v>22</v>
      </c>
      <c r="C16" s="14" t="s">
        <v>21</v>
      </c>
      <c r="D16" s="15">
        <v>140</v>
      </c>
      <c r="E16" s="16"/>
      <c r="F16" s="16">
        <f t="shared" si="0"/>
        <v>0</v>
      </c>
    </row>
    <row r="17" spans="1:6" ht="51">
      <c r="A17" s="18">
        <v>1.7</v>
      </c>
      <c r="B17" s="19" t="s">
        <v>23</v>
      </c>
      <c r="C17" s="14" t="s">
        <v>21</v>
      </c>
      <c r="D17" s="15">
        <v>19</v>
      </c>
      <c r="E17" s="16"/>
      <c r="F17" s="16">
        <f t="shared" si="0"/>
        <v>0</v>
      </c>
    </row>
    <row r="18" spans="1:6" ht="89.25">
      <c r="A18" s="18">
        <v>1.8</v>
      </c>
      <c r="B18" s="19" t="s">
        <v>24</v>
      </c>
      <c r="C18" s="14" t="s">
        <v>21</v>
      </c>
      <c r="D18" s="15">
        <v>101</v>
      </c>
      <c r="E18" s="16"/>
      <c r="F18" s="16">
        <f t="shared" si="0"/>
        <v>0</v>
      </c>
    </row>
    <row r="19" spans="1:6" ht="89.25">
      <c r="A19" s="18">
        <v>1.9</v>
      </c>
      <c r="B19" s="19" t="s">
        <v>25</v>
      </c>
      <c r="C19" s="14" t="s">
        <v>21</v>
      </c>
      <c r="D19" s="15">
        <v>82</v>
      </c>
      <c r="E19" s="16"/>
      <c r="F19" s="16">
        <f t="shared" si="0"/>
        <v>0</v>
      </c>
    </row>
    <row r="20" spans="1:6" ht="25.5">
      <c r="A20" s="20">
        <v>1.1</v>
      </c>
      <c r="B20" s="19" t="s">
        <v>26</v>
      </c>
      <c r="C20" s="14" t="s">
        <v>21</v>
      </c>
      <c r="D20" s="15">
        <v>1850</v>
      </c>
      <c r="E20" s="16"/>
      <c r="F20" s="16">
        <f t="shared" si="0"/>
        <v>0</v>
      </c>
    </row>
    <row r="21" spans="1:6" ht="51">
      <c r="A21" s="20">
        <v>1.11</v>
      </c>
      <c r="B21" s="19" t="s">
        <v>27</v>
      </c>
      <c r="C21" s="14" t="s">
        <v>21</v>
      </c>
      <c r="D21" s="15">
        <v>1390</v>
      </c>
      <c r="E21" s="16"/>
      <c r="F21" s="16">
        <f t="shared" si="0"/>
        <v>0</v>
      </c>
    </row>
    <row r="22" spans="1:6" ht="25.5">
      <c r="A22" s="20">
        <v>1.12</v>
      </c>
      <c r="B22" s="19" t="s">
        <v>28</v>
      </c>
      <c r="C22" s="14" t="s">
        <v>29</v>
      </c>
      <c r="D22" s="15">
        <v>1700</v>
      </c>
      <c r="E22" s="16"/>
      <c r="F22" s="16">
        <f t="shared" si="0"/>
        <v>0</v>
      </c>
    </row>
    <row r="23" spans="1:6" ht="38.25">
      <c r="A23" s="20">
        <v>1.13</v>
      </c>
      <c r="B23" s="19" t="s">
        <v>30</v>
      </c>
      <c r="C23" s="14" t="s">
        <v>31</v>
      </c>
      <c r="D23" s="15">
        <v>1810</v>
      </c>
      <c r="E23" s="16"/>
      <c r="F23" s="16">
        <f t="shared" si="0"/>
        <v>0</v>
      </c>
    </row>
    <row r="24" spans="1:6" ht="25.5">
      <c r="A24" s="20">
        <v>1.14</v>
      </c>
      <c r="B24" s="19" t="s">
        <v>32</v>
      </c>
      <c r="C24" s="14" t="s">
        <v>21</v>
      </c>
      <c r="D24" s="15">
        <v>18</v>
      </c>
      <c r="E24" s="16"/>
      <c r="F24" s="16">
        <f t="shared" si="0"/>
        <v>0</v>
      </c>
    </row>
    <row r="25" spans="1:6" ht="12.75">
      <c r="A25" s="18"/>
      <c r="B25" s="13" t="s">
        <v>33</v>
      </c>
      <c r="C25" s="14"/>
      <c r="D25" s="15"/>
      <c r="E25" s="16"/>
      <c r="F25" s="17">
        <f>SUM(F12:F24)</f>
        <v>0</v>
      </c>
    </row>
    <row r="26" spans="1:6" ht="12.75">
      <c r="A26" s="18"/>
      <c r="B26" s="19"/>
      <c r="C26" s="14"/>
      <c r="D26" s="15"/>
      <c r="E26" s="16"/>
      <c r="F26" s="16"/>
    </row>
    <row r="27" spans="1:6" ht="25.5">
      <c r="A27" s="12" t="s">
        <v>34</v>
      </c>
      <c r="B27" s="13" t="s">
        <v>35</v>
      </c>
      <c r="C27" s="14"/>
      <c r="D27" s="15"/>
      <c r="E27" s="16"/>
      <c r="F27" s="17"/>
    </row>
    <row r="28" spans="1:6" ht="89.25">
      <c r="A28" s="18">
        <v>2.1</v>
      </c>
      <c r="B28" s="19" t="s">
        <v>36</v>
      </c>
      <c r="C28" s="14" t="s">
        <v>21</v>
      </c>
      <c r="D28" s="15">
        <v>24</v>
      </c>
      <c r="E28" s="16"/>
      <c r="F28" s="16">
        <f aca="true" t="shared" si="1" ref="F28:F41">ROUND(D28,2)*E28</f>
        <v>0</v>
      </c>
    </row>
    <row r="29" spans="1:6" ht="51">
      <c r="A29" s="18">
        <v>2.2</v>
      </c>
      <c r="B29" s="19" t="s">
        <v>37</v>
      </c>
      <c r="C29" s="14" t="s">
        <v>21</v>
      </c>
      <c r="D29" s="15">
        <v>2</v>
      </c>
      <c r="E29" s="16"/>
      <c r="F29" s="16">
        <f t="shared" si="1"/>
        <v>0</v>
      </c>
    </row>
    <row r="30" spans="1:6" ht="63.75">
      <c r="A30" s="18">
        <v>2.3</v>
      </c>
      <c r="B30" s="19" t="s">
        <v>38</v>
      </c>
      <c r="C30" s="14" t="s">
        <v>17</v>
      </c>
      <c r="D30" s="15">
        <v>780</v>
      </c>
      <c r="E30" s="16"/>
      <c r="F30" s="16">
        <f t="shared" si="1"/>
        <v>0</v>
      </c>
    </row>
    <row r="31" spans="1:6" ht="25.5">
      <c r="A31" s="18">
        <v>2.4</v>
      </c>
      <c r="B31" s="19" t="s">
        <v>39</v>
      </c>
      <c r="C31" s="14" t="s">
        <v>21</v>
      </c>
      <c r="D31" s="15">
        <v>647</v>
      </c>
      <c r="E31" s="16"/>
      <c r="F31" s="16">
        <f t="shared" si="1"/>
        <v>0</v>
      </c>
    </row>
    <row r="32" spans="1:6" ht="63.75">
      <c r="A32" s="18">
        <v>2.5</v>
      </c>
      <c r="B32" s="19" t="s">
        <v>40</v>
      </c>
      <c r="C32" s="14" t="s">
        <v>17</v>
      </c>
      <c r="D32" s="15">
        <v>111</v>
      </c>
      <c r="E32" s="16"/>
      <c r="F32" s="16">
        <f t="shared" si="1"/>
        <v>0</v>
      </c>
    </row>
    <row r="33" spans="1:6" ht="24">
      <c r="A33" s="18">
        <v>2.6</v>
      </c>
      <c r="B33" s="21" t="s">
        <v>41</v>
      </c>
      <c r="C33" s="14" t="s">
        <v>31</v>
      </c>
      <c r="D33" s="15">
        <v>12</v>
      </c>
      <c r="E33" s="16"/>
      <c r="F33" s="16">
        <f t="shared" si="1"/>
        <v>0</v>
      </c>
    </row>
    <row r="34" spans="1:6" ht="24">
      <c r="A34" s="18">
        <v>2.7</v>
      </c>
      <c r="B34" s="22" t="s">
        <v>42</v>
      </c>
      <c r="C34" s="14" t="s">
        <v>17</v>
      </c>
      <c r="D34" s="15">
        <v>260</v>
      </c>
      <c r="E34" s="16"/>
      <c r="F34" s="16">
        <f t="shared" si="1"/>
        <v>0</v>
      </c>
    </row>
    <row r="35" spans="1:6" ht="12.75">
      <c r="A35" s="18">
        <v>2.8</v>
      </c>
      <c r="B35" s="22" t="s">
        <v>43</v>
      </c>
      <c r="C35" s="14" t="s">
        <v>17</v>
      </c>
      <c r="D35" s="15">
        <v>100</v>
      </c>
      <c r="E35" s="16"/>
      <c r="F35" s="16">
        <f t="shared" si="1"/>
        <v>0</v>
      </c>
    </row>
    <row r="36" spans="1:6" ht="12.75">
      <c r="A36" s="18">
        <v>2.9</v>
      </c>
      <c r="B36" s="22" t="s">
        <v>44</v>
      </c>
      <c r="C36" s="14" t="s">
        <v>17</v>
      </c>
      <c r="D36" s="15">
        <v>579</v>
      </c>
      <c r="E36" s="16"/>
      <c r="F36" s="16">
        <f t="shared" si="1"/>
        <v>0</v>
      </c>
    </row>
    <row r="37" spans="1:6" ht="24">
      <c r="A37" s="20">
        <v>2.1</v>
      </c>
      <c r="B37" s="22" t="s">
        <v>45</v>
      </c>
      <c r="C37" s="14" t="s">
        <v>21</v>
      </c>
      <c r="D37" s="15">
        <v>896</v>
      </c>
      <c r="E37" s="16"/>
      <c r="F37" s="16">
        <f t="shared" si="1"/>
        <v>0</v>
      </c>
    </row>
    <row r="38" spans="1:6" ht="24">
      <c r="A38" s="20">
        <v>2.11</v>
      </c>
      <c r="B38" s="22" t="s">
        <v>46</v>
      </c>
      <c r="C38" s="14" t="s">
        <v>21</v>
      </c>
      <c r="D38" s="15">
        <v>471</v>
      </c>
      <c r="E38" s="16"/>
      <c r="F38" s="16">
        <f t="shared" si="1"/>
        <v>0</v>
      </c>
    </row>
    <row r="39" spans="1:6" ht="38.25">
      <c r="A39" s="20">
        <v>2.12</v>
      </c>
      <c r="B39" s="23" t="s">
        <v>47</v>
      </c>
      <c r="C39" s="14" t="s">
        <v>17</v>
      </c>
      <c r="D39" s="15">
        <v>160</v>
      </c>
      <c r="E39" s="16"/>
      <c r="F39" s="16">
        <f t="shared" si="1"/>
        <v>0</v>
      </c>
    </row>
    <row r="40" spans="1:6" ht="51">
      <c r="A40" s="20">
        <v>2.13</v>
      </c>
      <c r="B40" s="23" t="s">
        <v>48</v>
      </c>
      <c r="C40" s="14" t="s">
        <v>17</v>
      </c>
      <c r="D40" s="15">
        <v>160</v>
      </c>
      <c r="E40" s="16"/>
      <c r="F40" s="16">
        <f t="shared" si="1"/>
        <v>0</v>
      </c>
    </row>
    <row r="41" spans="1:6" ht="63.75">
      <c r="A41" s="20">
        <v>2.14</v>
      </c>
      <c r="B41" s="24" t="s">
        <v>49</v>
      </c>
      <c r="C41" s="14" t="s">
        <v>21</v>
      </c>
      <c r="D41" s="15">
        <v>35</v>
      </c>
      <c r="E41" s="16"/>
      <c r="F41" s="16">
        <f t="shared" si="1"/>
        <v>0</v>
      </c>
    </row>
    <row r="42" spans="1:6" ht="12.75">
      <c r="A42" s="18"/>
      <c r="B42" s="13" t="s">
        <v>33</v>
      </c>
      <c r="C42" s="14"/>
      <c r="D42" s="15"/>
      <c r="E42" s="16"/>
      <c r="F42" s="17">
        <f>SUM(F28:F41)</f>
        <v>0</v>
      </c>
    </row>
    <row r="43" spans="1:6" ht="12.75">
      <c r="A43" s="25"/>
      <c r="B43" s="26"/>
      <c r="C43" s="27"/>
      <c r="D43" s="28"/>
      <c r="E43" s="29"/>
      <c r="F43" s="30"/>
    </row>
    <row r="44" spans="1:6" ht="12.75">
      <c r="A44" s="12" t="s">
        <v>50</v>
      </c>
      <c r="B44" s="31" t="s">
        <v>51</v>
      </c>
      <c r="C44" s="14"/>
      <c r="D44" s="15"/>
      <c r="E44" s="16"/>
      <c r="F44" s="17"/>
    </row>
    <row r="45" spans="1:6" ht="38.25">
      <c r="A45" s="18">
        <v>3.1</v>
      </c>
      <c r="B45" s="32" t="s">
        <v>52</v>
      </c>
      <c r="C45" s="14" t="s">
        <v>31</v>
      </c>
      <c r="D45" s="15">
        <v>72</v>
      </c>
      <c r="E45" s="16"/>
      <c r="F45" s="16">
        <f>ROUND(D45,2)*E45</f>
        <v>0</v>
      </c>
    </row>
    <row r="46" spans="1:6" ht="38.25">
      <c r="A46" s="18">
        <v>3.2</v>
      </c>
      <c r="B46" s="32" t="s">
        <v>53</v>
      </c>
      <c r="C46" s="14" t="s">
        <v>31</v>
      </c>
      <c r="D46" s="15">
        <v>21</v>
      </c>
      <c r="E46" s="16"/>
      <c r="F46" s="16">
        <f>ROUND(D46,2)*E46</f>
        <v>0</v>
      </c>
    </row>
    <row r="47" spans="1:6" ht="89.25">
      <c r="A47" s="18">
        <v>3.3</v>
      </c>
      <c r="B47" s="33" t="s">
        <v>54</v>
      </c>
      <c r="C47" s="14" t="s">
        <v>31</v>
      </c>
      <c r="D47" s="15">
        <v>3</v>
      </c>
      <c r="E47" s="16"/>
      <c r="F47" s="16">
        <f>ROUND(D47,2)*E47</f>
        <v>0</v>
      </c>
    </row>
    <row r="48" spans="1:6" ht="12.75">
      <c r="A48" s="18"/>
      <c r="B48" s="13" t="s">
        <v>33</v>
      </c>
      <c r="C48" s="14"/>
      <c r="D48" s="15"/>
      <c r="E48" s="16"/>
      <c r="F48" s="17">
        <f>SUM(F45:F47)</f>
        <v>0</v>
      </c>
    </row>
    <row r="49" spans="1:6" ht="12.75">
      <c r="A49" s="12" t="s">
        <v>55</v>
      </c>
      <c r="B49" s="13" t="s">
        <v>56</v>
      </c>
      <c r="C49" s="14"/>
      <c r="D49" s="15"/>
      <c r="E49" s="16"/>
      <c r="F49" s="17"/>
    </row>
    <row r="50" spans="1:6" ht="38.25">
      <c r="A50" s="18">
        <v>4.1</v>
      </c>
      <c r="B50" s="19" t="s">
        <v>57</v>
      </c>
      <c r="C50" s="14" t="s">
        <v>31</v>
      </c>
      <c r="D50" s="15">
        <v>10</v>
      </c>
      <c r="E50" s="16"/>
      <c r="F50" s="16">
        <f aca="true" t="shared" si="2" ref="F50:F55">+E50*D50</f>
        <v>0</v>
      </c>
    </row>
    <row r="51" spans="1:6" ht="51">
      <c r="A51" s="18">
        <v>4.2</v>
      </c>
      <c r="B51" s="19" t="s">
        <v>58</v>
      </c>
      <c r="C51" s="14" t="s">
        <v>31</v>
      </c>
      <c r="D51" s="15">
        <v>2</v>
      </c>
      <c r="E51" s="16"/>
      <c r="F51" s="16">
        <f t="shared" si="2"/>
        <v>0</v>
      </c>
    </row>
    <row r="52" spans="1:6" ht="51">
      <c r="A52" s="18">
        <v>4.3</v>
      </c>
      <c r="B52" s="19" t="s">
        <v>59</v>
      </c>
      <c r="C52" s="14" t="s">
        <v>31</v>
      </c>
      <c r="D52" s="15">
        <v>4</v>
      </c>
      <c r="E52" s="16"/>
      <c r="F52" s="16">
        <f t="shared" si="2"/>
        <v>0</v>
      </c>
    </row>
    <row r="53" spans="1:6" ht="63.75">
      <c r="A53" s="18">
        <v>4.4</v>
      </c>
      <c r="B53" s="19" t="s">
        <v>60</v>
      </c>
      <c r="C53" s="14" t="s">
        <v>31</v>
      </c>
      <c r="D53" s="15">
        <v>11</v>
      </c>
      <c r="E53" s="16"/>
      <c r="F53" s="16">
        <f t="shared" si="2"/>
        <v>0</v>
      </c>
    </row>
    <row r="54" spans="1:6" ht="63.75">
      <c r="A54" s="18">
        <v>4.6</v>
      </c>
      <c r="B54" s="19" t="s">
        <v>61</v>
      </c>
      <c r="C54" s="14" t="s">
        <v>31</v>
      </c>
      <c r="D54" s="15">
        <v>2</v>
      </c>
      <c r="E54" s="16"/>
      <c r="F54" s="16">
        <f t="shared" si="2"/>
        <v>0</v>
      </c>
    </row>
    <row r="55" spans="1:6" ht="25.5">
      <c r="A55" s="18">
        <v>4.7</v>
      </c>
      <c r="B55" s="19" t="s">
        <v>62</v>
      </c>
      <c r="C55" s="14" t="s">
        <v>31</v>
      </c>
      <c r="D55" s="15">
        <v>4</v>
      </c>
      <c r="E55" s="16"/>
      <c r="F55" s="16">
        <f t="shared" si="2"/>
        <v>0</v>
      </c>
    </row>
    <row r="56" spans="1:6" ht="12.75">
      <c r="A56" s="12"/>
      <c r="B56" s="13" t="s">
        <v>33</v>
      </c>
      <c r="C56" s="8"/>
      <c r="D56" s="15"/>
      <c r="E56" s="16"/>
      <c r="F56" s="17">
        <f>SUM(F50:F55)</f>
        <v>0</v>
      </c>
    </row>
    <row r="57" spans="1:6" ht="12.75">
      <c r="A57" s="12"/>
      <c r="B57" s="13"/>
      <c r="C57" s="8"/>
      <c r="D57" s="15"/>
      <c r="E57" s="16"/>
      <c r="F57" s="17"/>
    </row>
    <row r="58" spans="1:6" ht="12.75">
      <c r="A58" s="12" t="s">
        <v>63</v>
      </c>
      <c r="B58" s="13" t="s">
        <v>64</v>
      </c>
      <c r="C58" s="8"/>
      <c r="D58" s="15"/>
      <c r="E58" s="16"/>
      <c r="F58" s="17"/>
    </row>
    <row r="59" spans="1:6" ht="76.5">
      <c r="A59" s="18" t="s">
        <v>65</v>
      </c>
      <c r="B59" s="19" t="s">
        <v>66</v>
      </c>
      <c r="C59" s="14" t="s">
        <v>17</v>
      </c>
      <c r="D59" s="15">
        <v>780</v>
      </c>
      <c r="E59" s="16"/>
      <c r="F59" s="16">
        <f>+E59*D59</f>
        <v>0</v>
      </c>
    </row>
    <row r="60" spans="1:6" ht="12.75">
      <c r="A60" s="12"/>
      <c r="B60" s="13" t="s">
        <v>33</v>
      </c>
      <c r="C60" s="8"/>
      <c r="D60" s="9"/>
      <c r="E60" s="17"/>
      <c r="F60" s="17">
        <f>SUM(F59:F59)</f>
        <v>0</v>
      </c>
    </row>
    <row r="61" spans="1:6" ht="12.75">
      <c r="A61" s="18"/>
      <c r="B61" s="19"/>
      <c r="C61" s="14"/>
      <c r="D61" s="15"/>
      <c r="E61" s="16"/>
      <c r="F61" s="16"/>
    </row>
    <row r="62" spans="1:6" ht="12.75">
      <c r="A62" s="12" t="s">
        <v>67</v>
      </c>
      <c r="B62" s="13" t="s">
        <v>68</v>
      </c>
      <c r="C62" s="14"/>
      <c r="D62" s="15"/>
      <c r="E62" s="16"/>
      <c r="F62" s="17"/>
    </row>
    <row r="63" spans="1:6" ht="38.25">
      <c r="A63" s="18" t="s">
        <v>69</v>
      </c>
      <c r="B63" s="34" t="s">
        <v>70</v>
      </c>
      <c r="C63" s="14" t="s">
        <v>17</v>
      </c>
      <c r="D63" s="15">
        <v>450</v>
      </c>
      <c r="E63" s="16"/>
      <c r="F63" s="16">
        <f>+E63*D63</f>
        <v>0</v>
      </c>
    </row>
    <row r="64" spans="1:6" ht="12.75">
      <c r="A64" s="18" t="s">
        <v>71</v>
      </c>
      <c r="B64" s="19" t="s">
        <v>72</v>
      </c>
      <c r="C64" s="14" t="s">
        <v>73</v>
      </c>
      <c r="D64" s="15">
        <v>1</v>
      </c>
      <c r="E64" s="16"/>
      <c r="F64" s="16">
        <f>+E64*D64</f>
        <v>0</v>
      </c>
    </row>
    <row r="65" spans="1:6" ht="12.75">
      <c r="A65" s="18"/>
      <c r="B65" s="13" t="s">
        <v>33</v>
      </c>
      <c r="C65" s="14"/>
      <c r="D65" s="15"/>
      <c r="E65" s="16"/>
      <c r="F65" s="17">
        <f>SUM(F63:F64)</f>
        <v>0</v>
      </c>
    </row>
    <row r="66" spans="2:6" ht="15">
      <c r="B66" s="35" t="s">
        <v>74</v>
      </c>
      <c r="C66" s="36"/>
      <c r="D66" s="37"/>
      <c r="E66" s="38"/>
      <c r="F66" s="39">
        <f>+F65+F56+F59+F48+F42+F25</f>
        <v>0</v>
      </c>
    </row>
    <row r="67" spans="2:6" ht="15">
      <c r="B67" s="35" t="s">
        <v>85</v>
      </c>
      <c r="C67" s="36"/>
      <c r="D67" s="37"/>
      <c r="E67" s="38"/>
      <c r="F67" s="40">
        <f>+F66*0</f>
        <v>0</v>
      </c>
    </row>
    <row r="68" spans="2:6" ht="15">
      <c r="B68" s="35" t="s">
        <v>76</v>
      </c>
      <c r="C68" s="36"/>
      <c r="D68" s="37"/>
      <c r="E68" s="38"/>
      <c r="F68" s="40">
        <f>+F67+F66</f>
        <v>0</v>
      </c>
    </row>
    <row r="69" spans="2:6" ht="15">
      <c r="B69" s="35" t="s">
        <v>84</v>
      </c>
      <c r="C69" s="36"/>
      <c r="D69" s="37"/>
      <c r="E69" s="38"/>
      <c r="F69" s="40">
        <f>+(F66*0)*0.16</f>
        <v>0</v>
      </c>
    </row>
    <row r="70" spans="2:6" ht="15">
      <c r="B70" s="35" t="s">
        <v>78</v>
      </c>
      <c r="C70" s="36"/>
      <c r="D70" s="37"/>
      <c r="E70" s="38"/>
      <c r="F70" s="40">
        <f>+F69+F68</f>
        <v>0</v>
      </c>
    </row>
    <row r="71" spans="5:6" ht="15">
      <c r="E71" s="44"/>
      <c r="F71" s="45"/>
    </row>
    <row r="72" spans="5:6" ht="15">
      <c r="E72" s="44"/>
      <c r="F72" s="45"/>
    </row>
    <row r="73" spans="5:6" ht="15">
      <c r="E73" s="44"/>
      <c r="F73" s="45"/>
    </row>
    <row r="74" spans="5:6" ht="15">
      <c r="E74" s="44"/>
      <c r="F74" s="45"/>
    </row>
    <row r="75" spans="1:6" ht="14.25">
      <c r="A75" s="46"/>
      <c r="B75" s="47"/>
      <c r="C75" s="48"/>
      <c r="D75" s="56"/>
      <c r="E75" s="56"/>
      <c r="F75" s="56"/>
    </row>
    <row r="76" spans="1:6" ht="14.25">
      <c r="A76" s="46"/>
      <c r="B76" s="47"/>
      <c r="C76" s="48"/>
      <c r="D76" s="49"/>
      <c r="E76" s="50"/>
      <c r="F76" s="51"/>
    </row>
    <row r="77" spans="1:6" ht="14.25">
      <c r="A77" s="46"/>
      <c r="B77" s="47"/>
      <c r="C77" s="48"/>
      <c r="D77" s="49"/>
      <c r="E77" s="50"/>
      <c r="F77" s="51"/>
    </row>
    <row r="78" spans="1:6" ht="14.25">
      <c r="A78" s="53"/>
      <c r="B78" s="53"/>
      <c r="C78" s="53"/>
      <c r="D78" s="53"/>
      <c r="E78" s="53"/>
      <c r="F78" s="53"/>
    </row>
    <row r="79" spans="5:6" ht="15">
      <c r="E79" s="44"/>
      <c r="F79" s="45"/>
    </row>
    <row r="80" spans="5:6" ht="15">
      <c r="E80" s="44"/>
      <c r="F80" s="45"/>
    </row>
    <row r="81" spans="5:6" ht="15">
      <c r="E81" s="44"/>
      <c r="F81" s="45"/>
    </row>
    <row r="82" spans="5:6" ht="15">
      <c r="E82" s="44"/>
      <c r="F82" s="45"/>
    </row>
    <row r="83" spans="5:6" ht="15">
      <c r="E83" s="44"/>
      <c r="F83" s="45"/>
    </row>
    <row r="84" spans="5:6" ht="15">
      <c r="E84" s="44"/>
      <c r="F84" s="45"/>
    </row>
    <row r="85" spans="5:6" ht="15">
      <c r="E85" s="44"/>
      <c r="F85" s="45"/>
    </row>
    <row r="86" spans="5:6" ht="15">
      <c r="E86" s="44"/>
      <c r="F86" s="45"/>
    </row>
    <row r="87" spans="5:6" ht="15">
      <c r="E87" s="44"/>
      <c r="F87" s="45"/>
    </row>
    <row r="88" spans="5:6" ht="15">
      <c r="E88" s="44"/>
      <c r="F88" s="45"/>
    </row>
    <row r="89" spans="5:6" ht="15">
      <c r="E89" s="44"/>
      <c r="F89" s="45"/>
    </row>
    <row r="90" spans="5:6" ht="15">
      <c r="E90" s="44"/>
      <c r="F90" s="45"/>
    </row>
    <row r="91" spans="5:6" ht="15">
      <c r="E91" s="44"/>
      <c r="F91" s="45"/>
    </row>
    <row r="92" spans="5:6" ht="15">
      <c r="E92" s="44"/>
      <c r="F92" s="45"/>
    </row>
    <row r="93" spans="5:6" ht="15">
      <c r="E93" s="44"/>
      <c r="F93" s="45"/>
    </row>
    <row r="94" spans="5:6" ht="15">
      <c r="E94" s="44"/>
      <c r="F94" s="45"/>
    </row>
    <row r="95" spans="5:6" ht="15">
      <c r="E95" s="44"/>
      <c r="F95" s="45"/>
    </row>
    <row r="96" spans="5:6" ht="15">
      <c r="E96" s="44"/>
      <c r="F96" s="45"/>
    </row>
    <row r="97" spans="5:6" ht="15">
      <c r="E97" s="44"/>
      <c r="F97" s="45"/>
    </row>
    <row r="98" spans="5:6" ht="15">
      <c r="E98" s="44"/>
      <c r="F98" s="45"/>
    </row>
    <row r="99" spans="5:6" ht="15">
      <c r="E99" s="44"/>
      <c r="F99" s="45"/>
    </row>
    <row r="100" spans="5:6" ht="15">
      <c r="E100" s="44"/>
      <c r="F100" s="45"/>
    </row>
    <row r="101" spans="5:6" ht="15">
      <c r="E101" s="44"/>
      <c r="F101" s="45"/>
    </row>
    <row r="102" spans="5:6" ht="15">
      <c r="E102" s="44"/>
      <c r="F102" s="45"/>
    </row>
    <row r="103" spans="5:6" ht="15">
      <c r="E103" s="44"/>
      <c r="F103" s="45"/>
    </row>
    <row r="104" spans="5:6" ht="15">
      <c r="E104" s="44"/>
      <c r="F104" s="45"/>
    </row>
    <row r="105" spans="5:6" ht="15">
      <c r="E105" s="44"/>
      <c r="F105" s="45"/>
    </row>
    <row r="106" spans="5:6" ht="15">
      <c r="E106" s="44"/>
      <c r="F106" s="45"/>
    </row>
    <row r="107" spans="5:6" ht="15">
      <c r="E107" s="44"/>
      <c r="F107" s="45"/>
    </row>
    <row r="108" spans="5:6" ht="15">
      <c r="E108" s="44"/>
      <c r="F108" s="45"/>
    </row>
    <row r="109" spans="5:6" ht="15">
      <c r="E109" s="44"/>
      <c r="F109" s="45"/>
    </row>
    <row r="110" spans="5:6" ht="15">
      <c r="E110" s="44"/>
      <c r="F110" s="45"/>
    </row>
    <row r="111" spans="5:6" ht="15">
      <c r="E111" s="44"/>
      <c r="F111" s="45"/>
    </row>
    <row r="112" spans="5:6" ht="15">
      <c r="E112" s="44"/>
      <c r="F112" s="45"/>
    </row>
    <row r="113" spans="5:6" ht="15">
      <c r="E113" s="44"/>
      <c r="F113" s="45"/>
    </row>
    <row r="114" spans="5:6" ht="15">
      <c r="E114" s="44"/>
      <c r="F114" s="45"/>
    </row>
    <row r="115" spans="5:6" ht="15">
      <c r="E115" s="44"/>
      <c r="F115" s="45"/>
    </row>
    <row r="116" spans="5:6" ht="15">
      <c r="E116" s="44"/>
      <c r="F116" s="45"/>
    </row>
    <row r="117" ht="15">
      <c r="F117" s="45"/>
    </row>
    <row r="118" ht="15">
      <c r="F118" s="45"/>
    </row>
    <row r="119" ht="15">
      <c r="F119" s="45"/>
    </row>
    <row r="120" ht="15">
      <c r="F120" s="45"/>
    </row>
    <row r="121" ht="15">
      <c r="F121" s="45"/>
    </row>
    <row r="122" ht="15">
      <c r="F122" s="45"/>
    </row>
    <row r="123" ht="15">
      <c r="F123" s="45"/>
    </row>
    <row r="124" ht="15">
      <c r="F124" s="45"/>
    </row>
    <row r="125" ht="15">
      <c r="F125" s="45"/>
    </row>
    <row r="126" ht="15">
      <c r="F126" s="45"/>
    </row>
    <row r="127" ht="15">
      <c r="F127" s="45"/>
    </row>
    <row r="128" ht="15">
      <c r="F128" s="45"/>
    </row>
    <row r="129" ht="15">
      <c r="F129" s="45"/>
    </row>
    <row r="130" ht="15">
      <c r="F130" s="45"/>
    </row>
    <row r="131" ht="15">
      <c r="F131" s="45"/>
    </row>
    <row r="132" ht="15">
      <c r="F132" s="45"/>
    </row>
    <row r="133" ht="15">
      <c r="F133" s="45"/>
    </row>
    <row r="134" ht="15">
      <c r="F134" s="45"/>
    </row>
    <row r="135" ht="15">
      <c r="F135" s="45"/>
    </row>
    <row r="136" ht="15">
      <c r="F136" s="45"/>
    </row>
    <row r="137" ht="15">
      <c r="F137" s="45"/>
    </row>
    <row r="138" ht="15">
      <c r="F138" s="45"/>
    </row>
    <row r="139" ht="15">
      <c r="F139" s="45"/>
    </row>
    <row r="140" ht="15">
      <c r="F140" s="45"/>
    </row>
    <row r="141" ht="15">
      <c r="F141" s="45"/>
    </row>
    <row r="142" ht="15">
      <c r="F142" s="45"/>
    </row>
    <row r="143" ht="15">
      <c r="F143" s="45"/>
    </row>
    <row r="144" ht="15">
      <c r="F144" s="45"/>
    </row>
    <row r="145" ht="15">
      <c r="F145" s="45"/>
    </row>
    <row r="146" ht="15">
      <c r="F146" s="45"/>
    </row>
    <row r="147" ht="15">
      <c r="F147" s="45"/>
    </row>
    <row r="148" ht="15">
      <c r="F148" s="45"/>
    </row>
    <row r="149" ht="15">
      <c r="F149" s="45"/>
    </row>
    <row r="150" ht="15">
      <c r="F150" s="45"/>
    </row>
    <row r="151" ht="15">
      <c r="F151" s="45"/>
    </row>
    <row r="152" ht="15">
      <c r="F152" s="45"/>
    </row>
    <row r="153" ht="15">
      <c r="F153" s="45"/>
    </row>
    <row r="154" ht="15">
      <c r="F154" s="45"/>
    </row>
    <row r="155" ht="15">
      <c r="F155" s="45"/>
    </row>
    <row r="156" ht="15">
      <c r="F156" s="45"/>
    </row>
    <row r="157" ht="15">
      <c r="F157" s="45"/>
    </row>
    <row r="158" ht="15">
      <c r="F158" s="45"/>
    </row>
    <row r="159" ht="15">
      <c r="F159" s="45"/>
    </row>
    <row r="160" ht="15">
      <c r="F160" s="45"/>
    </row>
    <row r="161" ht="15">
      <c r="F161" s="45"/>
    </row>
    <row r="162" ht="15">
      <c r="F162" s="45"/>
    </row>
    <row r="163" ht="15">
      <c r="F163" s="45"/>
    </row>
    <row r="164" ht="15">
      <c r="F164" s="45"/>
    </row>
    <row r="165" ht="15">
      <c r="F165" s="45"/>
    </row>
    <row r="166" ht="15">
      <c r="F166" s="45"/>
    </row>
    <row r="167" ht="15">
      <c r="F167" s="45"/>
    </row>
    <row r="168" ht="15">
      <c r="F168" s="45"/>
    </row>
    <row r="169" ht="15">
      <c r="F169" s="45"/>
    </row>
    <row r="170" ht="15">
      <c r="F170" s="45"/>
    </row>
    <row r="171" ht="15">
      <c r="F171" s="45"/>
    </row>
    <row r="172" ht="15">
      <c r="F172" s="45"/>
    </row>
    <row r="173" ht="15">
      <c r="F173" s="45"/>
    </row>
    <row r="174" ht="15">
      <c r="F174" s="45"/>
    </row>
    <row r="175" ht="15">
      <c r="F175" s="45"/>
    </row>
    <row r="176" ht="15">
      <c r="F176" s="45"/>
    </row>
    <row r="177" ht="15">
      <c r="F177" s="45"/>
    </row>
    <row r="178" ht="15">
      <c r="F178" s="45"/>
    </row>
    <row r="179" ht="15">
      <c r="F179" s="45"/>
    </row>
    <row r="180" ht="15">
      <c r="F180" s="45"/>
    </row>
    <row r="181" ht="15">
      <c r="F181" s="45"/>
    </row>
    <row r="182" ht="15">
      <c r="F182" s="45"/>
    </row>
    <row r="183" ht="15">
      <c r="F183" s="45"/>
    </row>
    <row r="184" ht="15">
      <c r="F184" s="45"/>
    </row>
    <row r="185" ht="15">
      <c r="F185" s="45"/>
    </row>
    <row r="186" ht="15">
      <c r="F186" s="45"/>
    </row>
    <row r="187" ht="15">
      <c r="F187" s="45"/>
    </row>
    <row r="188" ht="15">
      <c r="F188" s="45"/>
    </row>
    <row r="189" ht="15">
      <c r="F189" s="45"/>
    </row>
    <row r="190" ht="15">
      <c r="F190" s="45"/>
    </row>
    <row r="191" ht="15">
      <c r="F191" s="45"/>
    </row>
    <row r="192" ht="15">
      <c r="F192" s="45"/>
    </row>
    <row r="193" ht="15">
      <c r="F193" s="45"/>
    </row>
    <row r="194" ht="15">
      <c r="F194" s="45"/>
    </row>
    <row r="195" ht="15">
      <c r="F195" s="45"/>
    </row>
    <row r="196" ht="15">
      <c r="F196" s="45"/>
    </row>
    <row r="197" ht="15">
      <c r="F197" s="45"/>
    </row>
    <row r="198" ht="15">
      <c r="F198" s="45"/>
    </row>
    <row r="199" ht="15">
      <c r="F199" s="45"/>
    </row>
    <row r="200" ht="15">
      <c r="F200" s="45"/>
    </row>
    <row r="201" ht="15">
      <c r="F201" s="45"/>
    </row>
    <row r="202" ht="15">
      <c r="F202" s="45"/>
    </row>
    <row r="203" ht="15">
      <c r="F203" s="45"/>
    </row>
    <row r="204" ht="15">
      <c r="F204" s="45"/>
    </row>
    <row r="205" ht="15">
      <c r="F205" s="45"/>
    </row>
    <row r="206" ht="15">
      <c r="F206" s="45"/>
    </row>
    <row r="207" ht="15">
      <c r="F207" s="45"/>
    </row>
    <row r="208" ht="15">
      <c r="F208" s="45"/>
    </row>
    <row r="209" ht="15">
      <c r="F209" s="45"/>
    </row>
    <row r="210" ht="15">
      <c r="F210" s="45"/>
    </row>
    <row r="211" ht="15">
      <c r="F211" s="45"/>
    </row>
    <row r="212" ht="15">
      <c r="F212" s="45"/>
    </row>
    <row r="213" ht="15">
      <c r="F213" s="45"/>
    </row>
    <row r="214" ht="15">
      <c r="F214" s="45"/>
    </row>
    <row r="215" ht="15">
      <c r="F215" s="45"/>
    </row>
    <row r="216" ht="15">
      <c r="F216" s="45"/>
    </row>
    <row r="217" ht="15">
      <c r="F217" s="45"/>
    </row>
    <row r="218" ht="15">
      <c r="F218" s="45"/>
    </row>
    <row r="219" ht="15">
      <c r="F219" s="45"/>
    </row>
    <row r="220" ht="15">
      <c r="F220" s="45"/>
    </row>
    <row r="221" ht="15">
      <c r="F221" s="45"/>
    </row>
    <row r="222" ht="15">
      <c r="F222" s="45"/>
    </row>
    <row r="223" ht="15">
      <c r="F223" s="45"/>
    </row>
    <row r="224" ht="15">
      <c r="F224" s="45"/>
    </row>
    <row r="225" ht="15">
      <c r="F225" s="45"/>
    </row>
    <row r="226" ht="15">
      <c r="F226" s="45"/>
    </row>
    <row r="227" ht="15">
      <c r="F227" s="45"/>
    </row>
    <row r="228" ht="15">
      <c r="F228" s="45"/>
    </row>
    <row r="229" ht="15">
      <c r="F229" s="45"/>
    </row>
    <row r="230" ht="15">
      <c r="F230" s="45"/>
    </row>
    <row r="231" ht="15">
      <c r="F231" s="45"/>
    </row>
    <row r="232" ht="15">
      <c r="F232" s="45"/>
    </row>
    <row r="233" ht="15">
      <c r="F233" s="45"/>
    </row>
    <row r="234" ht="15">
      <c r="F234" s="45"/>
    </row>
    <row r="235" ht="15">
      <c r="F235" s="45"/>
    </row>
    <row r="236" ht="15">
      <c r="F236" s="45"/>
    </row>
    <row r="237" ht="15">
      <c r="F237" s="45"/>
    </row>
    <row r="238" ht="15">
      <c r="F238" s="45"/>
    </row>
    <row r="239" ht="15">
      <c r="F239" s="45"/>
    </row>
    <row r="240" ht="15">
      <c r="F240" s="45"/>
    </row>
    <row r="241" ht="15">
      <c r="F241" s="45"/>
    </row>
    <row r="242" ht="15">
      <c r="F242" s="45"/>
    </row>
    <row r="243" ht="15">
      <c r="F243" s="45"/>
    </row>
    <row r="244" ht="15">
      <c r="F244" s="45"/>
    </row>
    <row r="245" ht="15">
      <c r="F245" s="45"/>
    </row>
    <row r="246" ht="15">
      <c r="F246" s="45"/>
    </row>
    <row r="247" ht="15">
      <c r="F247" s="45"/>
    </row>
    <row r="248" ht="15">
      <c r="F248" s="45"/>
    </row>
    <row r="249" ht="15">
      <c r="F249" s="45"/>
    </row>
    <row r="250" ht="15">
      <c r="F250" s="45"/>
    </row>
    <row r="251" ht="15">
      <c r="F251" s="45"/>
    </row>
    <row r="252" ht="15">
      <c r="F252" s="45"/>
    </row>
    <row r="253" ht="15">
      <c r="F253" s="45"/>
    </row>
    <row r="254" ht="15">
      <c r="F254" s="45"/>
    </row>
    <row r="255" ht="15">
      <c r="F255" s="45"/>
    </row>
    <row r="256" ht="15">
      <c r="F256" s="45"/>
    </row>
    <row r="257" ht="15">
      <c r="F257" s="45"/>
    </row>
    <row r="258" ht="15">
      <c r="F258" s="45"/>
    </row>
    <row r="259" ht="15">
      <c r="F259" s="45"/>
    </row>
    <row r="260" ht="15">
      <c r="F260" s="45"/>
    </row>
    <row r="261" ht="15">
      <c r="F261" s="45"/>
    </row>
    <row r="262" ht="15">
      <c r="F262" s="45"/>
    </row>
    <row r="263" ht="15">
      <c r="F263" s="45"/>
    </row>
    <row r="264" ht="15">
      <c r="F264" s="45"/>
    </row>
    <row r="265" ht="15">
      <c r="F265" s="45"/>
    </row>
    <row r="266" ht="15">
      <c r="F266" s="45"/>
    </row>
    <row r="267" ht="15">
      <c r="F267" s="45"/>
    </row>
    <row r="268" ht="15">
      <c r="F268" s="45"/>
    </row>
    <row r="269" ht="15">
      <c r="F269" s="45"/>
    </row>
    <row r="270" ht="15">
      <c r="F270" s="45"/>
    </row>
    <row r="271" ht="15">
      <c r="F271" s="45"/>
    </row>
    <row r="272" ht="15">
      <c r="F272" s="45"/>
    </row>
    <row r="273" ht="15">
      <c r="F273" s="45"/>
    </row>
    <row r="274" ht="15">
      <c r="F274" s="45"/>
    </row>
    <row r="275" ht="15">
      <c r="F275" s="45"/>
    </row>
    <row r="276" ht="15">
      <c r="F276" s="45"/>
    </row>
    <row r="277" ht="15">
      <c r="F277" s="45"/>
    </row>
    <row r="278" ht="15">
      <c r="F278" s="45"/>
    </row>
    <row r="279" ht="15">
      <c r="F279" s="45"/>
    </row>
    <row r="280" ht="15">
      <c r="F280" s="45"/>
    </row>
    <row r="281" ht="15">
      <c r="F281" s="45"/>
    </row>
    <row r="282" ht="15">
      <c r="F282" s="45"/>
    </row>
    <row r="283" ht="15">
      <c r="F283" s="45"/>
    </row>
    <row r="284" ht="15">
      <c r="F284" s="45"/>
    </row>
    <row r="285" ht="15">
      <c r="F285" s="45"/>
    </row>
    <row r="286" ht="15">
      <c r="F286" s="45"/>
    </row>
    <row r="287" ht="15">
      <c r="F287" s="45"/>
    </row>
    <row r="288" ht="15">
      <c r="F288" s="45"/>
    </row>
    <row r="289" ht="15">
      <c r="F289" s="45"/>
    </row>
    <row r="290" ht="15">
      <c r="F290" s="45"/>
    </row>
    <row r="291" ht="15">
      <c r="F291" s="45"/>
    </row>
    <row r="292" ht="15">
      <c r="F292" s="45"/>
    </row>
    <row r="293" ht="15">
      <c r="F293" s="45"/>
    </row>
    <row r="294" ht="15">
      <c r="F294" s="45"/>
    </row>
    <row r="295" ht="15">
      <c r="F295" s="45"/>
    </row>
    <row r="296" ht="15">
      <c r="F296" s="45"/>
    </row>
    <row r="297" ht="15">
      <c r="F297" s="45"/>
    </row>
    <row r="298" ht="15">
      <c r="F298" s="45"/>
    </row>
    <row r="299" ht="15">
      <c r="F299" s="45"/>
    </row>
    <row r="300" ht="15">
      <c r="F300" s="45"/>
    </row>
    <row r="301" ht="15">
      <c r="F301" s="45"/>
    </row>
    <row r="302" ht="15">
      <c r="F302" s="45"/>
    </row>
    <row r="303" ht="15">
      <c r="F303" s="45"/>
    </row>
    <row r="304" ht="15">
      <c r="F304" s="45"/>
    </row>
    <row r="305" ht="15">
      <c r="F305" s="45"/>
    </row>
    <row r="306" ht="15">
      <c r="F306" s="45"/>
    </row>
    <row r="307" ht="15">
      <c r="F307" s="45"/>
    </row>
    <row r="308" ht="15">
      <c r="F308" s="45"/>
    </row>
    <row r="309" ht="15">
      <c r="F309" s="45"/>
    </row>
    <row r="310" ht="15">
      <c r="F310" s="45"/>
    </row>
    <row r="311" ht="15">
      <c r="F311" s="45"/>
    </row>
    <row r="312" ht="15">
      <c r="F312" s="45"/>
    </row>
    <row r="313" ht="15">
      <c r="F313" s="45"/>
    </row>
    <row r="314" ht="15">
      <c r="F314" s="45"/>
    </row>
    <row r="315" ht="15">
      <c r="F315" s="45"/>
    </row>
    <row r="316" ht="15">
      <c r="F316" s="45"/>
    </row>
    <row r="317" ht="15">
      <c r="F317" s="45"/>
    </row>
    <row r="318" ht="15">
      <c r="F318" s="45"/>
    </row>
    <row r="319" ht="15">
      <c r="F319" s="45"/>
    </row>
    <row r="320" ht="15">
      <c r="F320" s="45"/>
    </row>
    <row r="321" ht="15">
      <c r="F321" s="45"/>
    </row>
    <row r="322" ht="15">
      <c r="F322" s="45"/>
    </row>
    <row r="323" ht="15">
      <c r="F323" s="45"/>
    </row>
    <row r="324" ht="15">
      <c r="F324" s="45"/>
    </row>
    <row r="325" ht="15">
      <c r="F325" s="45"/>
    </row>
    <row r="326" ht="15">
      <c r="F326" s="45"/>
    </row>
    <row r="327" ht="15">
      <c r="F327" s="45"/>
    </row>
    <row r="328" ht="15">
      <c r="F328" s="45"/>
    </row>
    <row r="329" ht="15">
      <c r="F329" s="45"/>
    </row>
    <row r="330" ht="15">
      <c r="F330" s="45"/>
    </row>
    <row r="331" ht="15">
      <c r="F331" s="45"/>
    </row>
    <row r="332" ht="15">
      <c r="F332" s="45"/>
    </row>
    <row r="333" ht="15">
      <c r="F333" s="45"/>
    </row>
    <row r="334" ht="15">
      <c r="F334" s="45"/>
    </row>
    <row r="335" ht="15">
      <c r="F335" s="45"/>
    </row>
    <row r="336" ht="15">
      <c r="F336" s="45"/>
    </row>
    <row r="337" ht="15">
      <c r="F337" s="45"/>
    </row>
    <row r="338" ht="15">
      <c r="F338" s="45"/>
    </row>
    <row r="339" ht="15">
      <c r="F339" s="45"/>
    </row>
    <row r="340" ht="15">
      <c r="F340" s="45"/>
    </row>
    <row r="341" ht="15">
      <c r="F341" s="45"/>
    </row>
    <row r="342" ht="15">
      <c r="F342" s="45"/>
    </row>
    <row r="343" ht="15">
      <c r="F343" s="45"/>
    </row>
    <row r="344" ht="15">
      <c r="F344" s="45"/>
    </row>
    <row r="345" ht="15">
      <c r="F345" s="45"/>
    </row>
    <row r="346" ht="15">
      <c r="F346" s="45"/>
    </row>
    <row r="347" ht="15">
      <c r="F347" s="45"/>
    </row>
    <row r="348" ht="15">
      <c r="F348" s="45"/>
    </row>
    <row r="349" ht="15">
      <c r="F349" s="45"/>
    </row>
    <row r="350" ht="15">
      <c r="F350" s="45"/>
    </row>
    <row r="351" ht="15">
      <c r="F351" s="45"/>
    </row>
    <row r="352" ht="15">
      <c r="F352" s="45"/>
    </row>
    <row r="353" ht="15">
      <c r="F353" s="45"/>
    </row>
    <row r="354" ht="15">
      <c r="F354" s="45"/>
    </row>
    <row r="355" ht="15">
      <c r="F355" s="45"/>
    </row>
    <row r="356" ht="15">
      <c r="F356" s="45"/>
    </row>
    <row r="357" ht="15">
      <c r="F357" s="45"/>
    </row>
    <row r="358" ht="15">
      <c r="F358" s="45"/>
    </row>
    <row r="359" ht="15">
      <c r="F359" s="45"/>
    </row>
    <row r="360" ht="15">
      <c r="F360" s="45"/>
    </row>
    <row r="361" ht="15">
      <c r="F361" s="45"/>
    </row>
    <row r="362" ht="15">
      <c r="F362" s="45"/>
    </row>
    <row r="363" ht="15">
      <c r="F363" s="45"/>
    </row>
    <row r="364" ht="15">
      <c r="F364" s="45"/>
    </row>
    <row r="365" ht="15">
      <c r="F365" s="45"/>
    </row>
    <row r="366" ht="15">
      <c r="F366" s="45"/>
    </row>
    <row r="367" ht="15">
      <c r="F367" s="45"/>
    </row>
    <row r="368" ht="15">
      <c r="F368" s="45"/>
    </row>
    <row r="369" ht="15">
      <c r="F369" s="45"/>
    </row>
    <row r="370" ht="15">
      <c r="F370" s="45"/>
    </row>
    <row r="371" ht="15">
      <c r="F371" s="45"/>
    </row>
    <row r="372" ht="15">
      <c r="F372" s="45"/>
    </row>
    <row r="373" ht="15">
      <c r="F373" s="45"/>
    </row>
    <row r="374" ht="15">
      <c r="F374" s="45"/>
    </row>
    <row r="375" ht="15">
      <c r="F375" s="45"/>
    </row>
    <row r="376" ht="15">
      <c r="F376" s="45"/>
    </row>
    <row r="377" ht="15">
      <c r="F377" s="45"/>
    </row>
    <row r="378" ht="15">
      <c r="F378" s="45"/>
    </row>
    <row r="379" ht="15">
      <c r="F379" s="45"/>
    </row>
    <row r="380" ht="15">
      <c r="F380" s="45"/>
    </row>
    <row r="381" ht="15">
      <c r="F381" s="45"/>
    </row>
    <row r="382" ht="15">
      <c r="F382" s="45"/>
    </row>
    <row r="383" ht="15">
      <c r="F383" s="45"/>
    </row>
    <row r="384" ht="15">
      <c r="F384" s="45"/>
    </row>
    <row r="385" ht="15">
      <c r="F385" s="45"/>
    </row>
    <row r="386" ht="15">
      <c r="F386" s="45"/>
    </row>
    <row r="387" ht="15">
      <c r="F387" s="45"/>
    </row>
    <row r="388" ht="15">
      <c r="F388" s="45"/>
    </row>
    <row r="389" ht="15">
      <c r="F389" s="45"/>
    </row>
    <row r="390" ht="15">
      <c r="F390" s="45"/>
    </row>
    <row r="391" ht="15">
      <c r="F391" s="45"/>
    </row>
    <row r="392" ht="15">
      <c r="F392" s="45"/>
    </row>
    <row r="393" ht="15">
      <c r="F393" s="45"/>
    </row>
    <row r="394" ht="15">
      <c r="F394" s="45"/>
    </row>
    <row r="395" ht="15">
      <c r="F395" s="45"/>
    </row>
    <row r="396" ht="15">
      <c r="F396" s="45"/>
    </row>
    <row r="397" ht="15">
      <c r="F397" s="45"/>
    </row>
    <row r="398" ht="15">
      <c r="F398" s="45"/>
    </row>
    <row r="399" ht="15">
      <c r="F399" s="45"/>
    </row>
    <row r="400" ht="15">
      <c r="F400" s="45"/>
    </row>
    <row r="401" ht="15">
      <c r="F401" s="45"/>
    </row>
    <row r="402" ht="15">
      <c r="F402" s="45"/>
    </row>
    <row r="403" ht="15">
      <c r="F403" s="45"/>
    </row>
    <row r="404" ht="15">
      <c r="F404" s="45"/>
    </row>
    <row r="405" ht="15">
      <c r="F405" s="45"/>
    </row>
    <row r="406" ht="15">
      <c r="F406" s="45"/>
    </row>
    <row r="407" ht="15">
      <c r="F407" s="45"/>
    </row>
    <row r="408" ht="15">
      <c r="F408" s="45"/>
    </row>
    <row r="409" ht="15">
      <c r="F409" s="45"/>
    </row>
    <row r="410" ht="15">
      <c r="F410" s="45"/>
    </row>
    <row r="411" ht="15">
      <c r="F411" s="45"/>
    </row>
    <row r="412" ht="15">
      <c r="F412" s="45"/>
    </row>
    <row r="413" ht="15">
      <c r="F413" s="45"/>
    </row>
    <row r="414" ht="15">
      <c r="F414" s="45"/>
    </row>
    <row r="415" ht="15">
      <c r="F415" s="45"/>
    </row>
    <row r="416" ht="15">
      <c r="F416" s="45"/>
    </row>
    <row r="417" ht="15">
      <c r="F417" s="45"/>
    </row>
    <row r="418" ht="15">
      <c r="F418" s="45"/>
    </row>
    <row r="419" ht="15">
      <c r="F419" s="45"/>
    </row>
    <row r="420" ht="15">
      <c r="F420" s="45"/>
    </row>
    <row r="421" ht="15">
      <c r="F421" s="45"/>
    </row>
    <row r="422" ht="15">
      <c r="F422" s="45"/>
    </row>
    <row r="423" ht="15">
      <c r="F423" s="45"/>
    </row>
    <row r="424" ht="15">
      <c r="F424" s="45"/>
    </row>
    <row r="425" ht="15">
      <c r="F425" s="45"/>
    </row>
    <row r="426" ht="15">
      <c r="F426" s="45"/>
    </row>
    <row r="427" ht="15">
      <c r="F427" s="45"/>
    </row>
    <row r="428" ht="15">
      <c r="F428" s="45"/>
    </row>
    <row r="429" ht="15">
      <c r="F429" s="45"/>
    </row>
    <row r="430" ht="15">
      <c r="F430" s="45"/>
    </row>
    <row r="431" ht="15">
      <c r="F431" s="45"/>
    </row>
    <row r="432" ht="15">
      <c r="F432" s="45"/>
    </row>
    <row r="433" ht="15">
      <c r="F433" s="45"/>
    </row>
    <row r="434" ht="15">
      <c r="F434" s="45"/>
    </row>
    <row r="435" ht="15">
      <c r="F435" s="45"/>
    </row>
    <row r="436" ht="15">
      <c r="F436" s="45"/>
    </row>
    <row r="437" ht="15">
      <c r="F437" s="45"/>
    </row>
    <row r="438" ht="15">
      <c r="F438" s="45"/>
    </row>
    <row r="439" ht="15">
      <c r="F439" s="45"/>
    </row>
    <row r="440" ht="15">
      <c r="F440" s="45"/>
    </row>
  </sheetData>
  <mergeCells count="5">
    <mergeCell ref="A78:F78"/>
    <mergeCell ref="A6:F6"/>
    <mergeCell ref="A7:F7"/>
    <mergeCell ref="A8:F8"/>
    <mergeCell ref="D75:F75"/>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F440"/>
  <sheetViews>
    <sheetView workbookViewId="0" topLeftCell="A61">
      <selection activeCell="B14" sqref="B14"/>
    </sheetView>
  </sheetViews>
  <sheetFormatPr defaultColWidth="11.421875" defaultRowHeight="12.75"/>
  <cols>
    <col min="1" max="1" width="7.00390625" style="1" customWidth="1"/>
    <col min="2" max="2" width="43.28125" style="41" customWidth="1"/>
    <col min="3" max="3" width="7.28125" style="42" bestFit="1" customWidth="1"/>
    <col min="4" max="4" width="10.140625" style="43" bestFit="1" customWidth="1"/>
    <col min="5" max="5" width="16.140625" style="52" bestFit="1" customWidth="1"/>
    <col min="6" max="6" width="17.28125" style="52" bestFit="1" customWidth="1"/>
  </cols>
  <sheetData>
    <row r="1" spans="2:6" ht="12.75">
      <c r="B1" s="2" t="s">
        <v>0</v>
      </c>
      <c r="C1" s="2"/>
      <c r="D1" s="2"/>
      <c r="E1" s="3"/>
      <c r="F1"/>
    </row>
    <row r="2" spans="2:6" ht="12.75">
      <c r="B2" s="2" t="s">
        <v>1</v>
      </c>
      <c r="C2" s="2"/>
      <c r="D2" s="2"/>
      <c r="E2" s="3"/>
      <c r="F2"/>
    </row>
    <row r="3" spans="2:6" ht="12.75">
      <c r="B3" s="2" t="s">
        <v>2</v>
      </c>
      <c r="C3" s="2"/>
      <c r="D3" s="2"/>
      <c r="E3" s="3"/>
      <c r="F3"/>
    </row>
    <row r="4" spans="2:6" ht="12.75">
      <c r="B4" s="2" t="s">
        <v>3</v>
      </c>
      <c r="C4" s="2"/>
      <c r="D4" s="2"/>
      <c r="E4" s="4"/>
      <c r="F4"/>
    </row>
    <row r="5" spans="2:6" ht="12.75">
      <c r="B5"/>
      <c r="C5" s="2"/>
      <c r="D5" s="2"/>
      <c r="E5" s="4"/>
      <c r="F5"/>
    </row>
    <row r="6" spans="1:6" ht="12.75">
      <c r="A6" s="54" t="s">
        <v>4</v>
      </c>
      <c r="B6" s="54"/>
      <c r="C6" s="54"/>
      <c r="D6" s="54"/>
      <c r="E6" s="54"/>
      <c r="F6" s="54"/>
    </row>
    <row r="7" spans="1:6" ht="12.75">
      <c r="A7" s="54" t="s">
        <v>5</v>
      </c>
      <c r="B7" s="54"/>
      <c r="C7" s="54"/>
      <c r="D7" s="54"/>
      <c r="E7" s="54"/>
      <c r="F7" s="54"/>
    </row>
    <row r="8" spans="1:6" ht="15.75">
      <c r="A8" s="55" t="s">
        <v>6</v>
      </c>
      <c r="B8" s="55"/>
      <c r="C8" s="55"/>
      <c r="D8" s="55"/>
      <c r="E8" s="55"/>
      <c r="F8" s="55"/>
    </row>
    <row r="9" spans="2:6" ht="12.75">
      <c r="B9" s="5"/>
      <c r="C9" s="5"/>
      <c r="D9" s="5"/>
      <c r="E9" s="6" t="s">
        <v>7</v>
      </c>
      <c r="F9" s="5"/>
    </row>
    <row r="10" spans="1:6" ht="12.75">
      <c r="A10" s="7" t="s">
        <v>8</v>
      </c>
      <c r="B10" s="8" t="s">
        <v>9</v>
      </c>
      <c r="C10" s="8" t="s">
        <v>10</v>
      </c>
      <c r="D10" s="9" t="s">
        <v>11</v>
      </c>
      <c r="E10" s="10" t="s">
        <v>12</v>
      </c>
      <c r="F10" s="11" t="s">
        <v>13</v>
      </c>
    </row>
    <row r="11" spans="1:6" ht="12.75">
      <c r="A11" s="12" t="s">
        <v>14</v>
      </c>
      <c r="B11" s="13" t="s">
        <v>15</v>
      </c>
      <c r="C11" s="14"/>
      <c r="D11" s="15"/>
      <c r="E11" s="16"/>
      <c r="F11" s="17"/>
    </row>
    <row r="12" spans="1:6" ht="63.75">
      <c r="A12" s="18">
        <v>1.2</v>
      </c>
      <c r="B12" s="19" t="s">
        <v>16</v>
      </c>
      <c r="C12" s="14" t="s">
        <v>17</v>
      </c>
      <c r="D12" s="15">
        <v>690</v>
      </c>
      <c r="E12" s="16">
        <v>46093</v>
      </c>
      <c r="F12" s="16">
        <f aca="true" t="shared" si="0" ref="F12:F24">ROUND(D12,2)*E12</f>
        <v>31804170</v>
      </c>
    </row>
    <row r="13" spans="1:6" ht="63.75">
      <c r="A13" s="18">
        <v>1.3</v>
      </c>
      <c r="B13" s="19" t="s">
        <v>18</v>
      </c>
      <c r="C13" s="14" t="s">
        <v>17</v>
      </c>
      <c r="D13" s="15">
        <v>304</v>
      </c>
      <c r="E13" s="16">
        <v>51093</v>
      </c>
      <c r="F13" s="16">
        <f t="shared" si="0"/>
        <v>15532272</v>
      </c>
    </row>
    <row r="14" spans="1:6" ht="76.5">
      <c r="A14" s="18">
        <v>1.4</v>
      </c>
      <c r="B14" s="19" t="s">
        <v>19</v>
      </c>
      <c r="C14" s="14" t="s">
        <v>17</v>
      </c>
      <c r="D14" s="15">
        <v>163</v>
      </c>
      <c r="E14" s="16">
        <v>89810</v>
      </c>
      <c r="F14" s="16">
        <f t="shared" si="0"/>
        <v>14639030</v>
      </c>
    </row>
    <row r="15" spans="1:6" ht="102">
      <c r="A15" s="18">
        <v>1.5</v>
      </c>
      <c r="B15" s="19" t="s">
        <v>20</v>
      </c>
      <c r="C15" s="14" t="s">
        <v>21</v>
      </c>
      <c r="D15" s="15">
        <v>60</v>
      </c>
      <c r="E15" s="16">
        <f>+(51093*0.45)+38465</f>
        <v>61456.850000000006</v>
      </c>
      <c r="F15" s="16">
        <f t="shared" si="0"/>
        <v>3687411.0000000005</v>
      </c>
    </row>
    <row r="16" spans="1:6" ht="51">
      <c r="A16" s="18">
        <v>1.6</v>
      </c>
      <c r="B16" s="19" t="s">
        <v>22</v>
      </c>
      <c r="C16" s="14" t="s">
        <v>21</v>
      </c>
      <c r="D16" s="15">
        <v>140</v>
      </c>
      <c r="E16" s="16">
        <v>38465</v>
      </c>
      <c r="F16" s="16">
        <f t="shared" si="0"/>
        <v>5385100</v>
      </c>
    </row>
    <row r="17" spans="1:6" ht="51">
      <c r="A17" s="18">
        <v>1.7</v>
      </c>
      <c r="B17" s="19" t="s">
        <v>23</v>
      </c>
      <c r="C17" s="14" t="s">
        <v>21</v>
      </c>
      <c r="D17" s="15">
        <v>19</v>
      </c>
      <c r="E17" s="16">
        <v>27517</v>
      </c>
      <c r="F17" s="16">
        <f t="shared" si="0"/>
        <v>522823</v>
      </c>
    </row>
    <row r="18" spans="1:6" ht="89.25">
      <c r="A18" s="18">
        <v>1.8</v>
      </c>
      <c r="B18" s="19" t="s">
        <v>24</v>
      </c>
      <c r="C18" s="14" t="s">
        <v>21</v>
      </c>
      <c r="D18" s="15">
        <v>101</v>
      </c>
      <c r="E18" s="16">
        <v>93131</v>
      </c>
      <c r="F18" s="16">
        <f t="shared" si="0"/>
        <v>9406231</v>
      </c>
    </row>
    <row r="19" spans="1:6" ht="89.25">
      <c r="A19" s="18">
        <v>1.9</v>
      </c>
      <c r="B19" s="19" t="s">
        <v>25</v>
      </c>
      <c r="C19" s="14" t="s">
        <v>21</v>
      </c>
      <c r="D19" s="15">
        <v>82</v>
      </c>
      <c r="E19" s="16">
        <v>147457</v>
      </c>
      <c r="F19" s="16">
        <f t="shared" si="0"/>
        <v>12091474</v>
      </c>
    </row>
    <row r="20" spans="1:6" ht="25.5">
      <c r="A20" s="20">
        <v>1.1</v>
      </c>
      <c r="B20" s="19" t="s">
        <v>26</v>
      </c>
      <c r="C20" s="14" t="s">
        <v>21</v>
      </c>
      <c r="D20" s="15">
        <v>1850</v>
      </c>
      <c r="E20" s="16">
        <v>5550</v>
      </c>
      <c r="F20" s="16">
        <f t="shared" si="0"/>
        <v>10267500</v>
      </c>
    </row>
    <row r="21" spans="1:6" ht="51">
      <c r="A21" s="20">
        <v>1.11</v>
      </c>
      <c r="B21" s="19" t="s">
        <v>27</v>
      </c>
      <c r="C21" s="14" t="s">
        <v>21</v>
      </c>
      <c r="D21" s="15">
        <v>1390</v>
      </c>
      <c r="E21" s="16">
        <v>1200</v>
      </c>
      <c r="F21" s="16">
        <f t="shared" si="0"/>
        <v>1668000</v>
      </c>
    </row>
    <row r="22" spans="1:6" ht="25.5">
      <c r="A22" s="20">
        <v>1.12</v>
      </c>
      <c r="B22" s="19" t="s">
        <v>28</v>
      </c>
      <c r="C22" s="14" t="s">
        <v>29</v>
      </c>
      <c r="D22" s="15">
        <v>1700</v>
      </c>
      <c r="E22" s="16">
        <v>2837</v>
      </c>
      <c r="F22" s="16">
        <f t="shared" si="0"/>
        <v>4822900</v>
      </c>
    </row>
    <row r="23" spans="1:6" ht="38.25">
      <c r="A23" s="20">
        <v>1.13</v>
      </c>
      <c r="B23" s="19" t="s">
        <v>30</v>
      </c>
      <c r="C23" s="14" t="s">
        <v>31</v>
      </c>
      <c r="D23" s="15">
        <v>1810</v>
      </c>
      <c r="E23" s="16">
        <v>9500</v>
      </c>
      <c r="F23" s="16">
        <f t="shared" si="0"/>
        <v>17195000</v>
      </c>
    </row>
    <row r="24" spans="1:6" ht="25.5">
      <c r="A24" s="20">
        <v>1.14</v>
      </c>
      <c r="B24" s="19" t="s">
        <v>32</v>
      </c>
      <c r="C24" s="14" t="s">
        <v>21</v>
      </c>
      <c r="D24" s="15">
        <v>18</v>
      </c>
      <c r="E24" s="16">
        <v>47767</v>
      </c>
      <c r="F24" s="16">
        <f t="shared" si="0"/>
        <v>859806</v>
      </c>
    </row>
    <row r="25" spans="1:6" ht="12.75">
      <c r="A25" s="18"/>
      <c r="B25" s="13" t="s">
        <v>33</v>
      </c>
      <c r="C25" s="14"/>
      <c r="D25" s="15"/>
      <c r="E25" s="16"/>
      <c r="F25" s="17">
        <f>SUM(F12:F24)</f>
        <v>127881717</v>
      </c>
    </row>
    <row r="26" spans="1:6" ht="12.75">
      <c r="A26" s="18"/>
      <c r="B26" s="19"/>
      <c r="C26" s="14"/>
      <c r="D26" s="15"/>
      <c r="E26" s="16"/>
      <c r="F26" s="16"/>
    </row>
    <row r="27" spans="1:6" ht="25.5">
      <c r="A27" s="12" t="s">
        <v>34</v>
      </c>
      <c r="B27" s="13" t="s">
        <v>35</v>
      </c>
      <c r="C27" s="14"/>
      <c r="D27" s="15"/>
      <c r="E27" s="16"/>
      <c r="F27" s="17"/>
    </row>
    <row r="28" spans="1:6" ht="89.25">
      <c r="A28" s="18">
        <v>2.1</v>
      </c>
      <c r="B28" s="19" t="s">
        <v>36</v>
      </c>
      <c r="C28" s="14" t="s">
        <v>21</v>
      </c>
      <c r="D28" s="15">
        <v>24</v>
      </c>
      <c r="E28" s="16">
        <v>92780</v>
      </c>
      <c r="F28" s="16">
        <f aca="true" t="shared" si="1" ref="F28:F41">ROUND(D28,2)*E28</f>
        <v>2226720</v>
      </c>
    </row>
    <row r="29" spans="1:6" ht="51">
      <c r="A29" s="18">
        <v>2.2</v>
      </c>
      <c r="B29" s="19" t="s">
        <v>37</v>
      </c>
      <c r="C29" s="14" t="s">
        <v>21</v>
      </c>
      <c r="D29" s="15">
        <v>2</v>
      </c>
      <c r="E29" s="16">
        <v>69850</v>
      </c>
      <c r="F29" s="16">
        <f t="shared" si="1"/>
        <v>139700</v>
      </c>
    </row>
    <row r="30" spans="1:6" ht="63.75">
      <c r="A30" s="18">
        <v>2.3</v>
      </c>
      <c r="B30" s="19" t="s">
        <v>38</v>
      </c>
      <c r="C30" s="14" t="s">
        <v>17</v>
      </c>
      <c r="D30" s="15">
        <v>780</v>
      </c>
      <c r="E30" s="16">
        <v>76876</v>
      </c>
      <c r="F30" s="16">
        <f t="shared" si="1"/>
        <v>59963280</v>
      </c>
    </row>
    <row r="31" spans="1:6" ht="25.5">
      <c r="A31" s="18">
        <v>2.4</v>
      </c>
      <c r="B31" s="19" t="s">
        <v>39</v>
      </c>
      <c r="C31" s="14" t="s">
        <v>21</v>
      </c>
      <c r="D31" s="15">
        <v>647</v>
      </c>
      <c r="E31" s="16">
        <v>10130</v>
      </c>
      <c r="F31" s="16">
        <f t="shared" si="1"/>
        <v>6554110</v>
      </c>
    </row>
    <row r="32" spans="1:6" ht="63.75">
      <c r="A32" s="18">
        <v>2.5</v>
      </c>
      <c r="B32" s="19" t="s">
        <v>40</v>
      </c>
      <c r="C32" s="14" t="s">
        <v>17</v>
      </c>
      <c r="D32" s="15">
        <v>111</v>
      </c>
      <c r="E32" s="16">
        <v>66438</v>
      </c>
      <c r="F32" s="16">
        <f t="shared" si="1"/>
        <v>7374618</v>
      </c>
    </row>
    <row r="33" spans="1:6" ht="24">
      <c r="A33" s="18">
        <v>2.6</v>
      </c>
      <c r="B33" s="21" t="s">
        <v>41</v>
      </c>
      <c r="C33" s="14" t="s">
        <v>31</v>
      </c>
      <c r="D33" s="15">
        <v>12</v>
      </c>
      <c r="E33" s="16">
        <v>6000</v>
      </c>
      <c r="F33" s="16">
        <f t="shared" si="1"/>
        <v>72000</v>
      </c>
    </row>
    <row r="34" spans="1:6" ht="24">
      <c r="A34" s="18">
        <v>2.7</v>
      </c>
      <c r="B34" s="22" t="s">
        <v>42</v>
      </c>
      <c r="C34" s="14" t="s">
        <v>17</v>
      </c>
      <c r="D34" s="15">
        <v>260</v>
      </c>
      <c r="E34" s="16">
        <v>34611</v>
      </c>
      <c r="F34" s="16">
        <f t="shared" si="1"/>
        <v>8998860</v>
      </c>
    </row>
    <row r="35" spans="1:6" ht="12.75">
      <c r="A35" s="18">
        <v>2.8</v>
      </c>
      <c r="B35" s="22" t="s">
        <v>43</v>
      </c>
      <c r="C35" s="14" t="s">
        <v>17</v>
      </c>
      <c r="D35" s="15">
        <v>100</v>
      </c>
      <c r="E35" s="16">
        <v>15585</v>
      </c>
      <c r="F35" s="16">
        <f t="shared" si="1"/>
        <v>1558500</v>
      </c>
    </row>
    <row r="36" spans="1:6" ht="12.75">
      <c r="A36" s="18">
        <v>2.9</v>
      </c>
      <c r="B36" s="22" t="s">
        <v>44</v>
      </c>
      <c r="C36" s="14" t="s">
        <v>17</v>
      </c>
      <c r="D36" s="15">
        <v>579</v>
      </c>
      <c r="E36" s="16">
        <v>14585</v>
      </c>
      <c r="F36" s="16">
        <f t="shared" si="1"/>
        <v>8444715</v>
      </c>
    </row>
    <row r="37" spans="1:6" ht="24">
      <c r="A37" s="20">
        <v>2.1</v>
      </c>
      <c r="B37" s="22" t="s">
        <v>45</v>
      </c>
      <c r="C37" s="14" t="s">
        <v>21</v>
      </c>
      <c r="D37" s="15">
        <v>896</v>
      </c>
      <c r="E37" s="16">
        <v>850</v>
      </c>
      <c r="F37" s="16">
        <f t="shared" si="1"/>
        <v>761600</v>
      </c>
    </row>
    <row r="38" spans="1:6" ht="24">
      <c r="A38" s="20">
        <v>2.11</v>
      </c>
      <c r="B38" s="22" t="s">
        <v>46</v>
      </c>
      <c r="C38" s="14" t="s">
        <v>21</v>
      </c>
      <c r="D38" s="15">
        <v>471</v>
      </c>
      <c r="E38" s="16">
        <v>11100</v>
      </c>
      <c r="F38" s="16">
        <f t="shared" si="1"/>
        <v>5228100</v>
      </c>
    </row>
    <row r="39" spans="1:6" ht="38.25">
      <c r="A39" s="20">
        <v>2.12</v>
      </c>
      <c r="B39" s="23" t="s">
        <v>47</v>
      </c>
      <c r="C39" s="14" t="s">
        <v>17</v>
      </c>
      <c r="D39" s="15">
        <v>160</v>
      </c>
      <c r="E39" s="16">
        <v>6429</v>
      </c>
      <c r="F39" s="16">
        <f t="shared" si="1"/>
        <v>1028640</v>
      </c>
    </row>
    <row r="40" spans="1:6" ht="51">
      <c r="A40" s="20">
        <v>2.13</v>
      </c>
      <c r="B40" s="23" t="s">
        <v>48</v>
      </c>
      <c r="C40" s="14" t="s">
        <v>17</v>
      </c>
      <c r="D40" s="15">
        <v>160</v>
      </c>
      <c r="E40" s="16">
        <v>53376</v>
      </c>
      <c r="F40" s="16">
        <f t="shared" si="1"/>
        <v>8540160</v>
      </c>
    </row>
    <row r="41" spans="1:6" ht="63.75">
      <c r="A41" s="20">
        <v>2.14</v>
      </c>
      <c r="B41" s="24" t="s">
        <v>49</v>
      </c>
      <c r="C41" s="14" t="s">
        <v>21</v>
      </c>
      <c r="D41" s="15">
        <v>35</v>
      </c>
      <c r="E41" s="16">
        <v>124900</v>
      </c>
      <c r="F41" s="16">
        <f t="shared" si="1"/>
        <v>4371500</v>
      </c>
    </row>
    <row r="42" spans="1:6" ht="12.75">
      <c r="A42" s="18"/>
      <c r="B42" s="13" t="s">
        <v>33</v>
      </c>
      <c r="C42" s="14"/>
      <c r="D42" s="15"/>
      <c r="E42" s="16"/>
      <c r="F42" s="17">
        <f>SUM(F28:F41)</f>
        <v>115262503</v>
      </c>
    </row>
    <row r="43" spans="1:6" ht="12.75">
      <c r="A43" s="25"/>
      <c r="B43" s="26"/>
      <c r="C43" s="27"/>
      <c r="D43" s="28"/>
      <c r="E43" s="29"/>
      <c r="F43" s="30"/>
    </row>
    <row r="44" spans="1:6" ht="12.75">
      <c r="A44" s="12" t="s">
        <v>50</v>
      </c>
      <c r="B44" s="31" t="s">
        <v>51</v>
      </c>
      <c r="C44" s="14"/>
      <c r="D44" s="15"/>
      <c r="E44" s="16"/>
      <c r="F44" s="17"/>
    </row>
    <row r="45" spans="1:6" ht="38.25">
      <c r="A45" s="18">
        <v>3.1</v>
      </c>
      <c r="B45" s="32" t="s">
        <v>52</v>
      </c>
      <c r="C45" s="14" t="s">
        <v>31</v>
      </c>
      <c r="D45" s="15">
        <v>72</v>
      </c>
      <c r="E45" s="16">
        <v>19710</v>
      </c>
      <c r="F45" s="16">
        <f>ROUND(D45,2)*E45</f>
        <v>1419120</v>
      </c>
    </row>
    <row r="46" spans="1:6" ht="38.25">
      <c r="A46" s="18">
        <v>3.2</v>
      </c>
      <c r="B46" s="32" t="s">
        <v>53</v>
      </c>
      <c r="C46" s="14" t="s">
        <v>31</v>
      </c>
      <c r="D46" s="15">
        <v>21</v>
      </c>
      <c r="E46" s="16">
        <v>49880</v>
      </c>
      <c r="F46" s="16">
        <f>ROUND(D46,2)*E46</f>
        <v>1047480</v>
      </c>
    </row>
    <row r="47" spans="1:6" ht="89.25">
      <c r="A47" s="18">
        <v>3.3</v>
      </c>
      <c r="B47" s="33" t="s">
        <v>54</v>
      </c>
      <c r="C47" s="14" t="s">
        <v>31</v>
      </c>
      <c r="D47" s="15">
        <v>3</v>
      </c>
      <c r="E47" s="16">
        <v>1005246</v>
      </c>
      <c r="F47" s="16">
        <f>ROUND(D47,2)*E47</f>
        <v>3015738</v>
      </c>
    </row>
    <row r="48" spans="1:6" ht="12.75">
      <c r="A48" s="18"/>
      <c r="B48" s="13" t="s">
        <v>33</v>
      </c>
      <c r="C48" s="14"/>
      <c r="D48" s="15"/>
      <c r="E48" s="16"/>
      <c r="F48" s="17">
        <f>SUM(F45:F47)</f>
        <v>5482338</v>
      </c>
    </row>
    <row r="49" spans="1:6" ht="12.75">
      <c r="A49" s="12" t="s">
        <v>55</v>
      </c>
      <c r="B49" s="13" t="s">
        <v>56</v>
      </c>
      <c r="C49" s="14"/>
      <c r="D49" s="15"/>
      <c r="E49" s="16"/>
      <c r="F49" s="17"/>
    </row>
    <row r="50" spans="1:6" ht="38.25">
      <c r="A50" s="18">
        <v>4.1</v>
      </c>
      <c r="B50" s="19" t="s">
        <v>57</v>
      </c>
      <c r="C50" s="14" t="s">
        <v>31</v>
      </c>
      <c r="D50" s="15">
        <v>10</v>
      </c>
      <c r="E50" s="16">
        <v>422895</v>
      </c>
      <c r="F50" s="16">
        <f aca="true" t="shared" si="2" ref="F50:F55">+E50*D50</f>
        <v>4228950</v>
      </c>
    </row>
    <row r="51" spans="1:6" ht="51">
      <c r="A51" s="18">
        <v>4.2</v>
      </c>
      <c r="B51" s="19" t="s">
        <v>58</v>
      </c>
      <c r="C51" s="14" t="s">
        <v>31</v>
      </c>
      <c r="D51" s="15">
        <v>2</v>
      </c>
      <c r="E51" s="16">
        <v>388580</v>
      </c>
      <c r="F51" s="16">
        <f t="shared" si="2"/>
        <v>777160</v>
      </c>
    </row>
    <row r="52" spans="1:6" ht="51">
      <c r="A52" s="18">
        <v>4.3</v>
      </c>
      <c r="B52" s="19" t="s">
        <v>59</v>
      </c>
      <c r="C52" s="14" t="s">
        <v>31</v>
      </c>
      <c r="D52" s="15">
        <v>4</v>
      </c>
      <c r="E52" s="16">
        <v>298180</v>
      </c>
      <c r="F52" s="16">
        <f t="shared" si="2"/>
        <v>1192720</v>
      </c>
    </row>
    <row r="53" spans="1:6" ht="63.75">
      <c r="A53" s="18">
        <v>4.4</v>
      </c>
      <c r="B53" s="19" t="s">
        <v>60</v>
      </c>
      <c r="C53" s="14" t="s">
        <v>31</v>
      </c>
      <c r="D53" s="15">
        <v>11</v>
      </c>
      <c r="E53" s="16">
        <v>292949</v>
      </c>
      <c r="F53" s="16">
        <f t="shared" si="2"/>
        <v>3222439</v>
      </c>
    </row>
    <row r="54" spans="1:6" ht="63.75">
      <c r="A54" s="18">
        <v>4.6</v>
      </c>
      <c r="B54" s="19" t="s">
        <v>61</v>
      </c>
      <c r="C54" s="14" t="s">
        <v>31</v>
      </c>
      <c r="D54" s="15">
        <v>2</v>
      </c>
      <c r="E54" s="16">
        <v>104500</v>
      </c>
      <c r="F54" s="16">
        <f t="shared" si="2"/>
        <v>209000</v>
      </c>
    </row>
    <row r="55" spans="1:6" ht="25.5">
      <c r="A55" s="18">
        <v>4.7</v>
      </c>
      <c r="B55" s="19" t="s">
        <v>62</v>
      </c>
      <c r="C55" s="14" t="s">
        <v>31</v>
      </c>
      <c r="D55" s="15">
        <v>4</v>
      </c>
      <c r="E55" s="16">
        <v>382878</v>
      </c>
      <c r="F55" s="16">
        <f t="shared" si="2"/>
        <v>1531512</v>
      </c>
    </row>
    <row r="56" spans="1:6" ht="12.75">
      <c r="A56" s="12"/>
      <c r="B56" s="13" t="s">
        <v>33</v>
      </c>
      <c r="C56" s="8"/>
      <c r="D56" s="15"/>
      <c r="E56" s="16"/>
      <c r="F56" s="17">
        <f>SUM(F50:F55)</f>
        <v>11161781</v>
      </c>
    </row>
    <row r="57" spans="1:6" ht="12.75">
      <c r="A57" s="12"/>
      <c r="B57" s="13"/>
      <c r="C57" s="8"/>
      <c r="D57" s="15"/>
      <c r="E57" s="16"/>
      <c r="F57" s="17"/>
    </row>
    <row r="58" spans="1:6" ht="12.75">
      <c r="A58" s="12" t="s">
        <v>63</v>
      </c>
      <c r="B58" s="13" t="s">
        <v>64</v>
      </c>
      <c r="C58" s="8"/>
      <c r="D58" s="15"/>
      <c r="E58" s="16"/>
      <c r="F58" s="17"/>
    </row>
    <row r="59" spans="1:6" ht="76.5">
      <c r="A59" s="18" t="s">
        <v>65</v>
      </c>
      <c r="B59" s="19" t="s">
        <v>66</v>
      </c>
      <c r="C59" s="14" t="s">
        <v>17</v>
      </c>
      <c r="D59" s="15">
        <v>780</v>
      </c>
      <c r="E59" s="16">
        <v>48317</v>
      </c>
      <c r="F59" s="16">
        <f>+E59*D59</f>
        <v>37687260</v>
      </c>
    </row>
    <row r="60" spans="1:6" ht="12.75">
      <c r="A60" s="12"/>
      <c r="B60" s="13" t="s">
        <v>33</v>
      </c>
      <c r="C60" s="8"/>
      <c r="D60" s="9"/>
      <c r="E60" s="17"/>
      <c r="F60" s="17">
        <f>SUM(F59:F59)</f>
        <v>37687260</v>
      </c>
    </row>
    <row r="61" spans="1:6" ht="12.75">
      <c r="A61" s="18"/>
      <c r="B61" s="19"/>
      <c r="C61" s="14"/>
      <c r="D61" s="15"/>
      <c r="E61" s="16"/>
      <c r="F61" s="16"/>
    </row>
    <row r="62" spans="1:6" ht="12.75">
      <c r="A62" s="12" t="s">
        <v>67</v>
      </c>
      <c r="B62" s="13" t="s">
        <v>68</v>
      </c>
      <c r="C62" s="14"/>
      <c r="D62" s="15"/>
      <c r="E62" s="16"/>
      <c r="F62" s="17"/>
    </row>
    <row r="63" spans="1:6" ht="38.25">
      <c r="A63" s="18" t="s">
        <v>69</v>
      </c>
      <c r="B63" s="34" t="s">
        <v>70</v>
      </c>
      <c r="C63" s="14" t="s">
        <v>17</v>
      </c>
      <c r="D63" s="15">
        <v>450</v>
      </c>
      <c r="E63" s="16">
        <v>7803</v>
      </c>
      <c r="F63" s="16">
        <f>+E63*D63</f>
        <v>3511350</v>
      </c>
    </row>
    <row r="64" spans="1:6" ht="12.75">
      <c r="A64" s="18" t="s">
        <v>71</v>
      </c>
      <c r="B64" s="19" t="s">
        <v>72</v>
      </c>
      <c r="C64" s="14" t="s">
        <v>73</v>
      </c>
      <c r="D64" s="15">
        <v>1</v>
      </c>
      <c r="E64" s="16">
        <v>250000</v>
      </c>
      <c r="F64" s="16">
        <f>+E64*D64</f>
        <v>250000</v>
      </c>
    </row>
    <row r="65" spans="1:6" ht="12.75">
      <c r="A65" s="18"/>
      <c r="B65" s="13" t="s">
        <v>33</v>
      </c>
      <c r="C65" s="14"/>
      <c r="D65" s="15"/>
      <c r="E65" s="16"/>
      <c r="F65" s="17">
        <f>SUM(F63:F64)</f>
        <v>3761350</v>
      </c>
    </row>
    <row r="66" spans="2:6" ht="15">
      <c r="B66" s="35" t="s">
        <v>74</v>
      </c>
      <c r="C66" s="36"/>
      <c r="D66" s="37"/>
      <c r="E66" s="38"/>
      <c r="F66" s="39">
        <f>+F65+F56+F59+F48+F42+F25</f>
        <v>301236949</v>
      </c>
    </row>
    <row r="67" spans="2:6" ht="15">
      <c r="B67" s="35" t="s">
        <v>75</v>
      </c>
      <c r="C67" s="36"/>
      <c r="D67" s="37"/>
      <c r="E67" s="38"/>
      <c r="F67" s="40">
        <f>+F66*0.22</f>
        <v>66272128.78</v>
      </c>
    </row>
    <row r="68" spans="2:6" ht="15">
      <c r="B68" s="35" t="s">
        <v>76</v>
      </c>
      <c r="C68" s="36"/>
      <c r="D68" s="37"/>
      <c r="E68" s="38"/>
      <c r="F68" s="40">
        <f>+F67+F66</f>
        <v>367509077.78</v>
      </c>
    </row>
    <row r="69" spans="2:6" ht="15">
      <c r="B69" s="35" t="s">
        <v>77</v>
      </c>
      <c r="C69" s="36"/>
      <c r="D69" s="37"/>
      <c r="E69" s="38"/>
      <c r="F69" s="40">
        <f>+(F66*0.05)*0.16</f>
        <v>2409895.592</v>
      </c>
    </row>
    <row r="70" spans="2:6" ht="15">
      <c r="B70" s="35" t="s">
        <v>78</v>
      </c>
      <c r="C70" s="36"/>
      <c r="D70" s="37"/>
      <c r="E70" s="38"/>
      <c r="F70" s="40">
        <f>+F69+F68</f>
        <v>369918973.372</v>
      </c>
    </row>
    <row r="71" spans="5:6" ht="15">
      <c r="E71" s="44"/>
      <c r="F71" s="45"/>
    </row>
    <row r="72" spans="5:6" ht="15">
      <c r="E72" s="44"/>
      <c r="F72" s="45"/>
    </row>
    <row r="73" spans="5:6" ht="15">
      <c r="E73" s="44"/>
      <c r="F73" s="45"/>
    </row>
    <row r="74" spans="5:6" ht="15">
      <c r="E74" s="44"/>
      <c r="F74" s="45"/>
    </row>
    <row r="75" spans="1:6" ht="14.25">
      <c r="A75" s="46"/>
      <c r="B75" s="47" t="s">
        <v>79</v>
      </c>
      <c r="C75" s="48"/>
      <c r="D75" s="56" t="s">
        <v>80</v>
      </c>
      <c r="E75" s="56"/>
      <c r="F75" s="56"/>
    </row>
    <row r="76" spans="1:6" ht="14.25">
      <c r="A76" s="46"/>
      <c r="B76" s="47" t="s">
        <v>81</v>
      </c>
      <c r="C76" s="48"/>
      <c r="D76" s="49" t="s">
        <v>82</v>
      </c>
      <c r="E76" s="50"/>
      <c r="F76" s="51"/>
    </row>
    <row r="77" spans="1:6" ht="14.25">
      <c r="A77" s="46"/>
      <c r="B77" s="47"/>
      <c r="C77" s="48"/>
      <c r="D77" s="49"/>
      <c r="E77" s="50"/>
      <c r="F77" s="51"/>
    </row>
    <row r="78" spans="1:6" ht="14.25">
      <c r="A78" s="53" t="s">
        <v>83</v>
      </c>
      <c r="B78" s="53"/>
      <c r="C78" s="53"/>
      <c r="D78" s="53"/>
      <c r="E78" s="53"/>
      <c r="F78" s="53"/>
    </row>
    <row r="79" spans="5:6" ht="15">
      <c r="E79" s="44"/>
      <c r="F79" s="45"/>
    </row>
    <row r="80" spans="5:6" ht="15">
      <c r="E80" s="44"/>
      <c r="F80" s="45"/>
    </row>
    <row r="81" spans="5:6" ht="15">
      <c r="E81" s="44"/>
      <c r="F81" s="45"/>
    </row>
    <row r="82" spans="5:6" ht="15">
      <c r="E82" s="44"/>
      <c r="F82" s="45"/>
    </row>
    <row r="83" spans="5:6" ht="15">
      <c r="E83" s="44"/>
      <c r="F83" s="45"/>
    </row>
    <row r="84" spans="5:6" ht="15">
      <c r="E84" s="44"/>
      <c r="F84" s="45"/>
    </row>
    <row r="85" spans="5:6" ht="15">
      <c r="E85" s="44"/>
      <c r="F85" s="45"/>
    </row>
    <row r="86" spans="5:6" ht="15">
      <c r="E86" s="44"/>
      <c r="F86" s="45"/>
    </row>
    <row r="87" spans="5:6" ht="15">
      <c r="E87" s="44"/>
      <c r="F87" s="45"/>
    </row>
    <row r="88" spans="5:6" ht="15">
      <c r="E88" s="44"/>
      <c r="F88" s="45"/>
    </row>
    <row r="89" spans="5:6" ht="15">
      <c r="E89" s="44"/>
      <c r="F89" s="45"/>
    </row>
    <row r="90" spans="5:6" ht="15">
      <c r="E90" s="44"/>
      <c r="F90" s="45"/>
    </row>
    <row r="91" spans="5:6" ht="15">
      <c r="E91" s="44"/>
      <c r="F91" s="45"/>
    </row>
    <row r="92" spans="5:6" ht="15">
      <c r="E92" s="44"/>
      <c r="F92" s="45"/>
    </row>
    <row r="93" spans="5:6" ht="15">
      <c r="E93" s="44"/>
      <c r="F93" s="45"/>
    </row>
    <row r="94" spans="5:6" ht="15">
      <c r="E94" s="44"/>
      <c r="F94" s="45"/>
    </row>
    <row r="95" spans="5:6" ht="15">
      <c r="E95" s="44"/>
      <c r="F95" s="45"/>
    </row>
    <row r="96" spans="5:6" ht="15">
      <c r="E96" s="44"/>
      <c r="F96" s="45"/>
    </row>
    <row r="97" spans="5:6" ht="15">
      <c r="E97" s="44"/>
      <c r="F97" s="45"/>
    </row>
    <row r="98" spans="5:6" ht="15">
      <c r="E98" s="44"/>
      <c r="F98" s="45"/>
    </row>
    <row r="99" spans="5:6" ht="15">
      <c r="E99" s="44"/>
      <c r="F99" s="45"/>
    </row>
    <row r="100" spans="5:6" ht="15">
      <c r="E100" s="44"/>
      <c r="F100" s="45"/>
    </row>
    <row r="101" spans="5:6" ht="15">
      <c r="E101" s="44"/>
      <c r="F101" s="45"/>
    </row>
    <row r="102" spans="5:6" ht="15">
      <c r="E102" s="44"/>
      <c r="F102" s="45"/>
    </row>
    <row r="103" spans="5:6" ht="15">
      <c r="E103" s="44"/>
      <c r="F103" s="45"/>
    </row>
    <row r="104" spans="5:6" ht="15">
      <c r="E104" s="44"/>
      <c r="F104" s="45"/>
    </row>
    <row r="105" spans="5:6" ht="15">
      <c r="E105" s="44"/>
      <c r="F105" s="45"/>
    </row>
    <row r="106" spans="5:6" ht="15">
      <c r="E106" s="44"/>
      <c r="F106" s="45"/>
    </row>
    <row r="107" spans="5:6" ht="15">
      <c r="E107" s="44"/>
      <c r="F107" s="45"/>
    </row>
    <row r="108" spans="5:6" ht="15">
      <c r="E108" s="44"/>
      <c r="F108" s="45"/>
    </row>
    <row r="109" spans="5:6" ht="15">
      <c r="E109" s="44"/>
      <c r="F109" s="45"/>
    </row>
    <row r="110" spans="5:6" ht="15">
      <c r="E110" s="44"/>
      <c r="F110" s="45"/>
    </row>
    <row r="111" spans="5:6" ht="15">
      <c r="E111" s="44"/>
      <c r="F111" s="45"/>
    </row>
    <row r="112" spans="5:6" ht="15">
      <c r="E112" s="44"/>
      <c r="F112" s="45"/>
    </row>
    <row r="113" spans="5:6" ht="15">
      <c r="E113" s="44"/>
      <c r="F113" s="45"/>
    </row>
    <row r="114" spans="5:6" ht="15">
      <c r="E114" s="44"/>
      <c r="F114" s="45"/>
    </row>
    <row r="115" spans="5:6" ht="15">
      <c r="E115" s="44"/>
      <c r="F115" s="45"/>
    </row>
    <row r="116" spans="5:6" ht="15">
      <c r="E116" s="44"/>
      <c r="F116" s="45"/>
    </row>
    <row r="117" ht="15">
      <c r="F117" s="45"/>
    </row>
    <row r="118" ht="15">
      <c r="F118" s="45"/>
    </row>
    <row r="119" ht="15">
      <c r="F119" s="45"/>
    </row>
    <row r="120" ht="15">
      <c r="F120" s="45"/>
    </row>
    <row r="121" ht="15">
      <c r="F121" s="45"/>
    </row>
    <row r="122" ht="15">
      <c r="F122" s="45"/>
    </row>
    <row r="123" ht="15">
      <c r="F123" s="45"/>
    </row>
    <row r="124" ht="15">
      <c r="F124" s="45"/>
    </row>
    <row r="125" ht="15">
      <c r="F125" s="45"/>
    </row>
    <row r="126" ht="15">
      <c r="F126" s="45"/>
    </row>
    <row r="127" ht="15">
      <c r="F127" s="45"/>
    </row>
    <row r="128" ht="15">
      <c r="F128" s="45"/>
    </row>
    <row r="129" ht="15">
      <c r="F129" s="45"/>
    </row>
    <row r="130" ht="15">
      <c r="F130" s="45"/>
    </row>
    <row r="131" ht="15">
      <c r="F131" s="45"/>
    </row>
    <row r="132" ht="15">
      <c r="F132" s="45"/>
    </row>
    <row r="133" ht="15">
      <c r="F133" s="45"/>
    </row>
    <row r="134" ht="15">
      <c r="F134" s="45"/>
    </row>
    <row r="135" ht="15">
      <c r="F135" s="45"/>
    </row>
    <row r="136" ht="15">
      <c r="F136" s="45"/>
    </row>
    <row r="137" ht="15">
      <c r="F137" s="45"/>
    </row>
    <row r="138" ht="15">
      <c r="F138" s="45"/>
    </row>
    <row r="139" ht="15">
      <c r="F139" s="45"/>
    </row>
    <row r="140" ht="15">
      <c r="F140" s="45"/>
    </row>
    <row r="141" ht="15">
      <c r="F141" s="45"/>
    </row>
    <row r="142" ht="15">
      <c r="F142" s="45"/>
    </row>
    <row r="143" ht="15">
      <c r="F143" s="45"/>
    </row>
    <row r="144" ht="15">
      <c r="F144" s="45"/>
    </row>
    <row r="145" ht="15">
      <c r="F145" s="45"/>
    </row>
    <row r="146" ht="15">
      <c r="F146" s="45"/>
    </row>
    <row r="147" ht="15">
      <c r="F147" s="45"/>
    </row>
    <row r="148" ht="15">
      <c r="F148" s="45"/>
    </row>
    <row r="149" ht="15">
      <c r="F149" s="45"/>
    </row>
    <row r="150" ht="15">
      <c r="F150" s="45"/>
    </row>
    <row r="151" ht="15">
      <c r="F151" s="45"/>
    </row>
    <row r="152" ht="15">
      <c r="F152" s="45"/>
    </row>
    <row r="153" ht="15">
      <c r="F153" s="45"/>
    </row>
    <row r="154" ht="15">
      <c r="F154" s="45"/>
    </row>
    <row r="155" ht="15">
      <c r="F155" s="45"/>
    </row>
    <row r="156" ht="15">
      <c r="F156" s="45"/>
    </row>
    <row r="157" ht="15">
      <c r="F157" s="45"/>
    </row>
    <row r="158" ht="15">
      <c r="F158" s="45"/>
    </row>
    <row r="159" ht="15">
      <c r="F159" s="45"/>
    </row>
    <row r="160" ht="15">
      <c r="F160" s="45"/>
    </row>
    <row r="161" ht="15">
      <c r="F161" s="45"/>
    </row>
    <row r="162" ht="15">
      <c r="F162" s="45"/>
    </row>
    <row r="163" ht="15">
      <c r="F163" s="45"/>
    </row>
    <row r="164" ht="15">
      <c r="F164" s="45"/>
    </row>
    <row r="165" ht="15">
      <c r="F165" s="45"/>
    </row>
    <row r="166" ht="15">
      <c r="F166" s="45"/>
    </row>
    <row r="167" ht="15">
      <c r="F167" s="45"/>
    </row>
    <row r="168" ht="15">
      <c r="F168" s="45"/>
    </row>
    <row r="169" ht="15">
      <c r="F169" s="45"/>
    </row>
    <row r="170" ht="15">
      <c r="F170" s="45"/>
    </row>
    <row r="171" ht="15">
      <c r="F171" s="45"/>
    </row>
    <row r="172" ht="15">
      <c r="F172" s="45"/>
    </row>
    <row r="173" ht="15">
      <c r="F173" s="45"/>
    </row>
    <row r="174" ht="15">
      <c r="F174" s="45"/>
    </row>
    <row r="175" ht="15">
      <c r="F175" s="45"/>
    </row>
    <row r="176" ht="15">
      <c r="F176" s="45"/>
    </row>
    <row r="177" ht="15">
      <c r="F177" s="45"/>
    </row>
    <row r="178" ht="15">
      <c r="F178" s="45"/>
    </row>
    <row r="179" ht="15">
      <c r="F179" s="45"/>
    </row>
    <row r="180" ht="15">
      <c r="F180" s="45"/>
    </row>
    <row r="181" ht="15">
      <c r="F181" s="45"/>
    </row>
    <row r="182" ht="15">
      <c r="F182" s="45"/>
    </row>
    <row r="183" ht="15">
      <c r="F183" s="45"/>
    </row>
    <row r="184" ht="15">
      <c r="F184" s="45"/>
    </row>
    <row r="185" ht="15">
      <c r="F185" s="45"/>
    </row>
    <row r="186" ht="15">
      <c r="F186" s="45"/>
    </row>
    <row r="187" ht="15">
      <c r="F187" s="45"/>
    </row>
    <row r="188" ht="15">
      <c r="F188" s="45"/>
    </row>
    <row r="189" ht="15">
      <c r="F189" s="45"/>
    </row>
    <row r="190" ht="15">
      <c r="F190" s="45"/>
    </row>
    <row r="191" ht="15">
      <c r="F191" s="45"/>
    </row>
    <row r="192" ht="15">
      <c r="F192" s="45"/>
    </row>
    <row r="193" ht="15">
      <c r="F193" s="45"/>
    </row>
    <row r="194" ht="15">
      <c r="F194" s="45"/>
    </row>
    <row r="195" ht="15">
      <c r="F195" s="45"/>
    </row>
    <row r="196" ht="15">
      <c r="F196" s="45"/>
    </row>
    <row r="197" ht="15">
      <c r="F197" s="45"/>
    </row>
    <row r="198" ht="15">
      <c r="F198" s="45"/>
    </row>
    <row r="199" ht="15">
      <c r="F199" s="45"/>
    </row>
    <row r="200" ht="15">
      <c r="F200" s="45"/>
    </row>
    <row r="201" ht="15">
      <c r="F201" s="45"/>
    </row>
    <row r="202" ht="15">
      <c r="F202" s="45"/>
    </row>
    <row r="203" ht="15">
      <c r="F203" s="45"/>
    </row>
    <row r="204" ht="15">
      <c r="F204" s="45"/>
    </row>
    <row r="205" ht="15">
      <c r="F205" s="45"/>
    </row>
    <row r="206" ht="15">
      <c r="F206" s="45"/>
    </row>
    <row r="207" ht="15">
      <c r="F207" s="45"/>
    </row>
    <row r="208" ht="15">
      <c r="F208" s="45"/>
    </row>
    <row r="209" ht="15">
      <c r="F209" s="45"/>
    </row>
    <row r="210" ht="15">
      <c r="F210" s="45"/>
    </row>
    <row r="211" ht="15">
      <c r="F211" s="45"/>
    </row>
    <row r="212" ht="15">
      <c r="F212" s="45"/>
    </row>
    <row r="213" ht="15">
      <c r="F213" s="45"/>
    </row>
    <row r="214" ht="15">
      <c r="F214" s="45"/>
    </row>
    <row r="215" ht="15">
      <c r="F215" s="45"/>
    </row>
    <row r="216" ht="15">
      <c r="F216" s="45"/>
    </row>
    <row r="217" ht="15">
      <c r="F217" s="45"/>
    </row>
    <row r="218" ht="15">
      <c r="F218" s="45"/>
    </row>
    <row r="219" ht="15">
      <c r="F219" s="45"/>
    </row>
    <row r="220" ht="15">
      <c r="F220" s="45"/>
    </row>
    <row r="221" ht="15">
      <c r="F221" s="45"/>
    </row>
    <row r="222" ht="15">
      <c r="F222" s="45"/>
    </row>
    <row r="223" ht="15">
      <c r="F223" s="45"/>
    </row>
    <row r="224" ht="15">
      <c r="F224" s="45"/>
    </row>
    <row r="225" ht="15">
      <c r="F225" s="45"/>
    </row>
    <row r="226" ht="15">
      <c r="F226" s="45"/>
    </row>
    <row r="227" ht="15">
      <c r="F227" s="45"/>
    </row>
    <row r="228" ht="15">
      <c r="F228" s="45"/>
    </row>
    <row r="229" ht="15">
      <c r="F229" s="45"/>
    </row>
    <row r="230" ht="15">
      <c r="F230" s="45"/>
    </row>
    <row r="231" ht="15">
      <c r="F231" s="45"/>
    </row>
    <row r="232" ht="15">
      <c r="F232" s="45"/>
    </row>
    <row r="233" ht="15">
      <c r="F233" s="45"/>
    </row>
    <row r="234" ht="15">
      <c r="F234" s="45"/>
    </row>
    <row r="235" ht="15">
      <c r="F235" s="45"/>
    </row>
    <row r="236" ht="15">
      <c r="F236" s="45"/>
    </row>
    <row r="237" ht="15">
      <c r="F237" s="45"/>
    </row>
    <row r="238" ht="15">
      <c r="F238" s="45"/>
    </row>
    <row r="239" ht="15">
      <c r="F239" s="45"/>
    </row>
    <row r="240" ht="15">
      <c r="F240" s="45"/>
    </row>
    <row r="241" ht="15">
      <c r="F241" s="45"/>
    </row>
    <row r="242" ht="15">
      <c r="F242" s="45"/>
    </row>
    <row r="243" ht="15">
      <c r="F243" s="45"/>
    </row>
    <row r="244" ht="15">
      <c r="F244" s="45"/>
    </row>
    <row r="245" ht="15">
      <c r="F245" s="45"/>
    </row>
    <row r="246" ht="15">
      <c r="F246" s="45"/>
    </row>
    <row r="247" ht="15">
      <c r="F247" s="45"/>
    </row>
    <row r="248" ht="15">
      <c r="F248" s="45"/>
    </row>
    <row r="249" ht="15">
      <c r="F249" s="45"/>
    </row>
    <row r="250" ht="15">
      <c r="F250" s="45"/>
    </row>
    <row r="251" ht="15">
      <c r="F251" s="45"/>
    </row>
    <row r="252" ht="15">
      <c r="F252" s="45"/>
    </row>
    <row r="253" ht="15">
      <c r="F253" s="45"/>
    </row>
    <row r="254" ht="15">
      <c r="F254" s="45"/>
    </row>
    <row r="255" ht="15">
      <c r="F255" s="45"/>
    </row>
    <row r="256" ht="15">
      <c r="F256" s="45"/>
    </row>
    <row r="257" ht="15">
      <c r="F257" s="45"/>
    </row>
    <row r="258" ht="15">
      <c r="F258" s="45"/>
    </row>
    <row r="259" ht="15">
      <c r="F259" s="45"/>
    </row>
    <row r="260" ht="15">
      <c r="F260" s="45"/>
    </row>
    <row r="261" ht="15">
      <c r="F261" s="45"/>
    </row>
    <row r="262" ht="15">
      <c r="F262" s="45"/>
    </row>
    <row r="263" ht="15">
      <c r="F263" s="45"/>
    </row>
    <row r="264" ht="15">
      <c r="F264" s="45"/>
    </row>
    <row r="265" ht="15">
      <c r="F265" s="45"/>
    </row>
    <row r="266" ht="15">
      <c r="F266" s="45"/>
    </row>
    <row r="267" ht="15">
      <c r="F267" s="45"/>
    </row>
    <row r="268" ht="15">
      <c r="F268" s="45"/>
    </row>
    <row r="269" ht="15">
      <c r="F269" s="45"/>
    </row>
    <row r="270" ht="15">
      <c r="F270" s="45"/>
    </row>
    <row r="271" ht="15">
      <c r="F271" s="45"/>
    </row>
    <row r="272" ht="15">
      <c r="F272" s="45"/>
    </row>
    <row r="273" ht="15">
      <c r="F273" s="45"/>
    </row>
    <row r="274" ht="15">
      <c r="F274" s="45"/>
    </row>
    <row r="275" ht="15">
      <c r="F275" s="45"/>
    </row>
    <row r="276" ht="15">
      <c r="F276" s="45"/>
    </row>
    <row r="277" ht="15">
      <c r="F277" s="45"/>
    </row>
    <row r="278" ht="15">
      <c r="F278" s="45"/>
    </row>
    <row r="279" ht="15">
      <c r="F279" s="45"/>
    </row>
    <row r="280" ht="15">
      <c r="F280" s="45"/>
    </row>
    <row r="281" ht="15">
      <c r="F281" s="45"/>
    </row>
    <row r="282" ht="15">
      <c r="F282" s="45"/>
    </row>
    <row r="283" ht="15">
      <c r="F283" s="45"/>
    </row>
    <row r="284" ht="15">
      <c r="F284" s="45"/>
    </row>
    <row r="285" ht="15">
      <c r="F285" s="45"/>
    </row>
    <row r="286" ht="15">
      <c r="F286" s="45"/>
    </row>
    <row r="287" ht="15">
      <c r="F287" s="45"/>
    </row>
    <row r="288" ht="15">
      <c r="F288" s="45"/>
    </row>
    <row r="289" ht="15">
      <c r="F289" s="45"/>
    </row>
    <row r="290" ht="15">
      <c r="F290" s="45"/>
    </row>
    <row r="291" ht="15">
      <c r="F291" s="45"/>
    </row>
    <row r="292" ht="15">
      <c r="F292" s="45"/>
    </row>
    <row r="293" ht="15">
      <c r="F293" s="45"/>
    </row>
    <row r="294" ht="15">
      <c r="F294" s="45"/>
    </row>
    <row r="295" ht="15">
      <c r="F295" s="45"/>
    </row>
    <row r="296" ht="15">
      <c r="F296" s="45"/>
    </row>
    <row r="297" ht="15">
      <c r="F297" s="45"/>
    </row>
    <row r="298" ht="15">
      <c r="F298" s="45"/>
    </row>
    <row r="299" ht="15">
      <c r="F299" s="45"/>
    </row>
    <row r="300" ht="15">
      <c r="F300" s="45"/>
    </row>
    <row r="301" ht="15">
      <c r="F301" s="45"/>
    </row>
    <row r="302" ht="15">
      <c r="F302" s="45"/>
    </row>
    <row r="303" ht="15">
      <c r="F303" s="45"/>
    </row>
    <row r="304" ht="15">
      <c r="F304" s="45"/>
    </row>
    <row r="305" ht="15">
      <c r="F305" s="45"/>
    </row>
    <row r="306" ht="15">
      <c r="F306" s="45"/>
    </row>
    <row r="307" ht="15">
      <c r="F307" s="45"/>
    </row>
    <row r="308" ht="15">
      <c r="F308" s="45"/>
    </row>
    <row r="309" ht="15">
      <c r="F309" s="45"/>
    </row>
    <row r="310" ht="15">
      <c r="F310" s="45"/>
    </row>
    <row r="311" ht="15">
      <c r="F311" s="45"/>
    </row>
    <row r="312" ht="15">
      <c r="F312" s="45"/>
    </row>
    <row r="313" ht="15">
      <c r="F313" s="45"/>
    </row>
    <row r="314" ht="15">
      <c r="F314" s="45"/>
    </row>
    <row r="315" ht="15">
      <c r="F315" s="45"/>
    </row>
    <row r="316" ht="15">
      <c r="F316" s="45"/>
    </row>
    <row r="317" ht="15">
      <c r="F317" s="45"/>
    </row>
    <row r="318" ht="15">
      <c r="F318" s="45"/>
    </row>
    <row r="319" ht="15">
      <c r="F319" s="45"/>
    </row>
    <row r="320" ht="15">
      <c r="F320" s="45"/>
    </row>
    <row r="321" ht="15">
      <c r="F321" s="45"/>
    </row>
    <row r="322" ht="15">
      <c r="F322" s="45"/>
    </row>
    <row r="323" ht="15">
      <c r="F323" s="45"/>
    </row>
    <row r="324" ht="15">
      <c r="F324" s="45"/>
    </row>
    <row r="325" ht="15">
      <c r="F325" s="45"/>
    </row>
    <row r="326" ht="15">
      <c r="F326" s="45"/>
    </row>
    <row r="327" ht="15">
      <c r="F327" s="45"/>
    </row>
    <row r="328" ht="15">
      <c r="F328" s="45"/>
    </row>
    <row r="329" ht="15">
      <c r="F329" s="45"/>
    </row>
    <row r="330" ht="15">
      <c r="F330" s="45"/>
    </row>
    <row r="331" ht="15">
      <c r="F331" s="45"/>
    </row>
    <row r="332" ht="15">
      <c r="F332" s="45"/>
    </row>
    <row r="333" ht="15">
      <c r="F333" s="45"/>
    </row>
    <row r="334" ht="15">
      <c r="F334" s="45"/>
    </row>
    <row r="335" ht="15">
      <c r="F335" s="45"/>
    </row>
    <row r="336" ht="15">
      <c r="F336" s="45"/>
    </row>
    <row r="337" ht="15">
      <c r="F337" s="45"/>
    </row>
    <row r="338" ht="15">
      <c r="F338" s="45"/>
    </row>
    <row r="339" ht="15">
      <c r="F339" s="45"/>
    </row>
    <row r="340" ht="15">
      <c r="F340" s="45"/>
    </row>
    <row r="341" ht="15">
      <c r="F341" s="45"/>
    </row>
    <row r="342" ht="15">
      <c r="F342" s="45"/>
    </row>
    <row r="343" ht="15">
      <c r="F343" s="45"/>
    </row>
    <row r="344" ht="15">
      <c r="F344" s="45"/>
    </row>
    <row r="345" ht="15">
      <c r="F345" s="45"/>
    </row>
    <row r="346" ht="15">
      <c r="F346" s="45"/>
    </row>
    <row r="347" ht="15">
      <c r="F347" s="45"/>
    </row>
    <row r="348" ht="15">
      <c r="F348" s="45"/>
    </row>
    <row r="349" ht="15">
      <c r="F349" s="45"/>
    </row>
    <row r="350" ht="15">
      <c r="F350" s="45"/>
    </row>
    <row r="351" ht="15">
      <c r="F351" s="45"/>
    </row>
    <row r="352" ht="15">
      <c r="F352" s="45"/>
    </row>
    <row r="353" ht="15">
      <c r="F353" s="45"/>
    </row>
    <row r="354" ht="15">
      <c r="F354" s="45"/>
    </row>
    <row r="355" ht="15">
      <c r="F355" s="45"/>
    </row>
    <row r="356" ht="15">
      <c r="F356" s="45"/>
    </row>
    <row r="357" ht="15">
      <c r="F357" s="45"/>
    </row>
    <row r="358" ht="15">
      <c r="F358" s="45"/>
    </row>
    <row r="359" ht="15">
      <c r="F359" s="45"/>
    </row>
    <row r="360" ht="15">
      <c r="F360" s="45"/>
    </row>
    <row r="361" ht="15">
      <c r="F361" s="45"/>
    </row>
    <row r="362" ht="15">
      <c r="F362" s="45"/>
    </row>
    <row r="363" ht="15">
      <c r="F363" s="45"/>
    </row>
    <row r="364" ht="15">
      <c r="F364" s="45"/>
    </row>
    <row r="365" ht="15">
      <c r="F365" s="45"/>
    </row>
    <row r="366" ht="15">
      <c r="F366" s="45"/>
    </row>
    <row r="367" ht="15">
      <c r="F367" s="45"/>
    </row>
    <row r="368" ht="15">
      <c r="F368" s="45"/>
    </row>
    <row r="369" ht="15">
      <c r="F369" s="45"/>
    </row>
    <row r="370" ht="15">
      <c r="F370" s="45"/>
    </row>
    <row r="371" ht="15">
      <c r="F371" s="45"/>
    </row>
    <row r="372" ht="15">
      <c r="F372" s="45"/>
    </row>
    <row r="373" ht="15">
      <c r="F373" s="45"/>
    </row>
    <row r="374" ht="15">
      <c r="F374" s="45"/>
    </row>
    <row r="375" ht="15">
      <c r="F375" s="45"/>
    </row>
    <row r="376" ht="15">
      <c r="F376" s="45"/>
    </row>
    <row r="377" ht="15">
      <c r="F377" s="45"/>
    </row>
    <row r="378" ht="15">
      <c r="F378" s="45"/>
    </row>
    <row r="379" ht="15">
      <c r="F379" s="45"/>
    </row>
    <row r="380" ht="15">
      <c r="F380" s="45"/>
    </row>
    <row r="381" ht="15">
      <c r="F381" s="45"/>
    </row>
    <row r="382" ht="15">
      <c r="F382" s="45"/>
    </row>
    <row r="383" ht="15">
      <c r="F383" s="45"/>
    </row>
    <row r="384" ht="15">
      <c r="F384" s="45"/>
    </row>
    <row r="385" ht="15">
      <c r="F385" s="45"/>
    </row>
    <row r="386" ht="15">
      <c r="F386" s="45"/>
    </row>
    <row r="387" ht="15">
      <c r="F387" s="45"/>
    </row>
    <row r="388" ht="15">
      <c r="F388" s="45"/>
    </row>
    <row r="389" ht="15">
      <c r="F389" s="45"/>
    </row>
    <row r="390" ht="15">
      <c r="F390" s="45"/>
    </row>
    <row r="391" ht="15">
      <c r="F391" s="45"/>
    </row>
    <row r="392" ht="15">
      <c r="F392" s="45"/>
    </row>
    <row r="393" ht="15">
      <c r="F393" s="45"/>
    </row>
    <row r="394" ht="15">
      <c r="F394" s="45"/>
    </row>
    <row r="395" ht="15">
      <c r="F395" s="45"/>
    </row>
    <row r="396" ht="15">
      <c r="F396" s="45"/>
    </row>
    <row r="397" ht="15">
      <c r="F397" s="45"/>
    </row>
    <row r="398" ht="15">
      <c r="F398" s="45"/>
    </row>
    <row r="399" ht="15">
      <c r="F399" s="45"/>
    </row>
    <row r="400" ht="15">
      <c r="F400" s="45"/>
    </row>
    <row r="401" ht="15">
      <c r="F401" s="45"/>
    </row>
    <row r="402" ht="15">
      <c r="F402" s="45"/>
    </row>
    <row r="403" ht="15">
      <c r="F403" s="45"/>
    </row>
    <row r="404" ht="15">
      <c r="F404" s="45"/>
    </row>
    <row r="405" ht="15">
      <c r="F405" s="45"/>
    </row>
    <row r="406" ht="15">
      <c r="F406" s="45"/>
    </row>
    <row r="407" ht="15">
      <c r="F407" s="45"/>
    </row>
    <row r="408" ht="15">
      <c r="F408" s="45"/>
    </row>
    <row r="409" ht="15">
      <c r="F409" s="45"/>
    </row>
    <row r="410" ht="15">
      <c r="F410" s="45"/>
    </row>
    <row r="411" ht="15">
      <c r="F411" s="45"/>
    </row>
    <row r="412" ht="15">
      <c r="F412" s="45"/>
    </row>
    <row r="413" ht="15">
      <c r="F413" s="45"/>
    </row>
    <row r="414" ht="15">
      <c r="F414" s="45"/>
    </row>
    <row r="415" ht="15">
      <c r="F415" s="45"/>
    </row>
    <row r="416" ht="15">
      <c r="F416" s="45"/>
    </row>
    <row r="417" ht="15">
      <c r="F417" s="45"/>
    </row>
    <row r="418" ht="15">
      <c r="F418" s="45"/>
    </row>
    <row r="419" ht="15">
      <c r="F419" s="45"/>
    </row>
    <row r="420" ht="15">
      <c r="F420" s="45"/>
    </row>
    <row r="421" ht="15">
      <c r="F421" s="45"/>
    </row>
    <row r="422" ht="15">
      <c r="F422" s="45"/>
    </row>
    <row r="423" ht="15">
      <c r="F423" s="45"/>
    </row>
    <row r="424" ht="15">
      <c r="F424" s="45"/>
    </row>
    <row r="425" ht="15">
      <c r="F425" s="45"/>
    </row>
    <row r="426" ht="15">
      <c r="F426" s="45"/>
    </row>
    <row r="427" ht="15">
      <c r="F427" s="45"/>
    </row>
    <row r="428" ht="15">
      <c r="F428" s="45"/>
    </row>
    <row r="429" ht="15">
      <c r="F429" s="45"/>
    </row>
    <row r="430" ht="15">
      <c r="F430" s="45"/>
    </row>
    <row r="431" ht="15">
      <c r="F431" s="45"/>
    </row>
    <row r="432" ht="15">
      <c r="F432" s="45"/>
    </row>
    <row r="433" ht="15">
      <c r="F433" s="45"/>
    </row>
    <row r="434" ht="15">
      <c r="F434" s="45"/>
    </row>
    <row r="435" ht="15">
      <c r="F435" s="45"/>
    </row>
    <row r="436" ht="15">
      <c r="F436" s="45"/>
    </row>
    <row r="437" ht="15">
      <c r="F437" s="45"/>
    </row>
    <row r="438" ht="15">
      <c r="F438" s="45"/>
    </row>
    <row r="439" ht="15">
      <c r="F439" s="45"/>
    </row>
    <row r="440" ht="15">
      <c r="F440" s="45"/>
    </row>
  </sheetData>
  <mergeCells count="5">
    <mergeCell ref="A78:F78"/>
    <mergeCell ref="A6:F6"/>
    <mergeCell ref="A7:F7"/>
    <mergeCell ref="A8:F8"/>
    <mergeCell ref="D75:F7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dcterms:created xsi:type="dcterms:W3CDTF">2008-02-19T19:26:32Z</dcterms:created>
  <dcterms:modified xsi:type="dcterms:W3CDTF">2008-02-22T20:03:26Z</dcterms:modified>
  <cp:category/>
  <cp:version/>
  <cp:contentType/>
  <cp:contentStatus/>
</cp:coreProperties>
</file>